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6 шк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5" i="1" l="1"/>
  <c r="F89" i="1"/>
  <c r="L13" i="1"/>
  <c r="L127" i="1" l="1"/>
  <c r="L165" i="1"/>
  <c r="L89" i="1" l="1"/>
  <c r="L32" i="1" l="1"/>
  <c r="L108" i="1"/>
  <c r="L61" i="1"/>
  <c r="L51" i="1"/>
  <c r="L42" i="1" l="1"/>
  <c r="L23" i="1" l="1"/>
  <c r="L184" i="1"/>
  <c r="L175" i="1"/>
  <c r="L156" i="1"/>
  <c r="L146" i="1"/>
  <c r="L118" i="1" l="1"/>
  <c r="L119" i="1" s="1"/>
  <c r="L137" i="1"/>
  <c r="L99" i="1"/>
  <c r="L70" i="1"/>
  <c r="L80" i="1"/>
  <c r="L24" i="1"/>
  <c r="L194" i="1"/>
  <c r="L195" i="1" s="1"/>
  <c r="L176" i="1"/>
  <c r="L157" i="1"/>
  <c r="L62" i="1"/>
  <c r="L43" i="1"/>
  <c r="L138" i="1" l="1"/>
  <c r="L81" i="1"/>
  <c r="L100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G100" i="1" l="1"/>
  <c r="L196" i="1"/>
  <c r="G24" i="1"/>
  <c r="I24" i="1"/>
  <c r="G176" i="1"/>
  <c r="G138" i="1"/>
  <c r="G195" i="1"/>
  <c r="I195" i="1"/>
  <c r="G157" i="1"/>
  <c r="I157" i="1"/>
  <c r="I119" i="1"/>
  <c r="G119" i="1"/>
  <c r="G81" i="1"/>
  <c r="I81" i="1"/>
  <c r="G62" i="1"/>
  <c r="I43" i="1"/>
  <c r="G43" i="1"/>
  <c r="I176" i="1"/>
  <c r="I62" i="1"/>
  <c r="F24" i="1"/>
  <c r="H24" i="1"/>
  <c r="J24" i="1"/>
  <c r="F43" i="1"/>
  <c r="H43" i="1"/>
  <c r="J43" i="1"/>
  <c r="F62" i="1"/>
  <c r="H62" i="1"/>
  <c r="J62" i="1"/>
  <c r="F81" i="1"/>
  <c r="H81" i="1"/>
  <c r="J81" i="1"/>
  <c r="F100" i="1"/>
  <c r="H100" i="1"/>
  <c r="J100" i="1"/>
  <c r="F119" i="1"/>
  <c r="H119" i="1"/>
  <c r="J119" i="1"/>
  <c r="F138" i="1"/>
  <c r="H138" i="1"/>
  <c r="J138" i="1"/>
  <c r="F157" i="1"/>
  <c r="H157" i="1"/>
  <c r="J157" i="1"/>
  <c r="F176" i="1"/>
  <c r="H176" i="1"/>
  <c r="J176" i="1"/>
  <c r="F195" i="1"/>
  <c r="H195" i="1"/>
  <c r="J195" i="1"/>
  <c r="G196" i="1" l="1"/>
  <c r="I196" i="1"/>
  <c r="J196" i="1"/>
  <c r="F196" i="1"/>
  <c r="H196" i="1"/>
</calcChain>
</file>

<file path=xl/sharedStrings.xml><?xml version="1.0" encoding="utf-8"?>
<sst xmlns="http://schemas.openxmlformats.org/spreadsheetml/2006/main" count="359" uniqueCount="142">
  <si>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</si>
  <si>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</si>
  <si>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</si>
  <si>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</si>
  <si>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</si>
  <si>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</si>
  <si>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</si>
  <si>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</si>
  <si>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</si>
  <si>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</si>
  <si>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</si>
  <si>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</si>
  <si>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</si>
  <si>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</si>
  <si>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</si>
  <si>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</si>
  <si>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</si>
  <si>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</si>
  <si>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</si>
  <si>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</si>
  <si>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</si>
  <si>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</si>
  <si>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</si>
  <si>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</si>
  <si>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</si>
  <si>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</si>
  <si>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</si>
  <si>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</si>
  <si>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</si>
  <si>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</si>
  <si>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</si>
  <si>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</si>
  <si>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</si>
  <si>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</si>
  <si>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</si>
  <si>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</si>
  <si>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</si>
  <si>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Макароны с сыром</t>
  </si>
  <si>
    <t>Чай с сахаром</t>
  </si>
  <si>
    <t>Хлеб пшеничный.</t>
  </si>
  <si>
    <t>Авагян Е.В.</t>
  </si>
  <si>
    <t>гост</t>
  </si>
  <si>
    <t>685/2004</t>
  </si>
  <si>
    <t>333/2004</t>
  </si>
  <si>
    <t>70-71/2015</t>
  </si>
  <si>
    <t>143/2004</t>
  </si>
  <si>
    <t>ттк/2023</t>
  </si>
  <si>
    <t>Суп с макаронными изделиями и картофелем</t>
  </si>
  <si>
    <t>Гречка по-купечески</t>
  </si>
  <si>
    <t>Чай фруктовый с сахаром</t>
  </si>
  <si>
    <t>Хлеб ржаной.</t>
  </si>
  <si>
    <t>Яйцо вареное</t>
  </si>
  <si>
    <t>209/2015</t>
  </si>
  <si>
    <t>302/2004</t>
  </si>
  <si>
    <t>Чай с лимоном</t>
  </si>
  <si>
    <t>686/2004</t>
  </si>
  <si>
    <t>Борщ с капустой и картофелем (со сметаной)</t>
  </si>
  <si>
    <t>110/2004</t>
  </si>
  <si>
    <t>668/1983</t>
  </si>
  <si>
    <t>Напиток лимонный</t>
  </si>
  <si>
    <t>699/2004</t>
  </si>
  <si>
    <t>338/2015</t>
  </si>
  <si>
    <t>Суп картофельный с бобовыми</t>
  </si>
  <si>
    <t xml:space="preserve">Плов </t>
  </si>
  <si>
    <t>Компот из свежих плодов(яблок)</t>
  </si>
  <si>
    <t>139/2004</t>
  </si>
  <si>
    <t>642/1983</t>
  </si>
  <si>
    <t>631/2003</t>
  </si>
  <si>
    <t>Сыр твердый (порциями)</t>
  </si>
  <si>
    <t>Каша вязкая овсяная молочная</t>
  </si>
  <si>
    <t>Кофейный напиток</t>
  </si>
  <si>
    <t>Напиток апельсиновый</t>
  </si>
  <si>
    <t>15/2015</t>
  </si>
  <si>
    <t>692/2004</t>
  </si>
  <si>
    <t>Щи из свежей капусты с картофелем (со сметаной)</t>
  </si>
  <si>
    <t>Каша вязкая пшеничная</t>
  </si>
  <si>
    <t>124/2004</t>
  </si>
  <si>
    <t>658/1983</t>
  </si>
  <si>
    <t>510/2004</t>
  </si>
  <si>
    <t>132/2004</t>
  </si>
  <si>
    <t>631/2004</t>
  </si>
  <si>
    <t>ТТК 2023</t>
  </si>
  <si>
    <t>Какао с молоком</t>
  </si>
  <si>
    <t>Макаронные изделия отварные</t>
  </si>
  <si>
    <t>Капуста тушеная по-домашнему</t>
  </si>
  <si>
    <t>Каша гречневая рассыпчатая</t>
  </si>
  <si>
    <t>Каша  молочная "Подружки"</t>
  </si>
  <si>
    <t>Суп крестьянский с крупой (со сметаной)</t>
  </si>
  <si>
    <t xml:space="preserve">Каша вязкая пшенная молочная </t>
  </si>
  <si>
    <t>693/2004</t>
  </si>
  <si>
    <t>516/2004</t>
  </si>
  <si>
    <t>Напиток чайный "Глинтвейн"</t>
  </si>
  <si>
    <t>ТТК 2024</t>
  </si>
  <si>
    <t>Фрукты свежие  (не менее 100г)</t>
  </si>
  <si>
    <t>338/2014</t>
  </si>
  <si>
    <t>Суп из овощей</t>
  </si>
  <si>
    <t>75/2022</t>
  </si>
  <si>
    <t>Напиток чайный ромашковый</t>
  </si>
  <si>
    <t>ТТК 2021</t>
  </si>
  <si>
    <t>508/2004</t>
  </si>
  <si>
    <t>692/ 2004</t>
  </si>
  <si>
    <t>699/ 2004</t>
  </si>
  <si>
    <t>Плов "Перлов"</t>
  </si>
  <si>
    <t>хлеб  бел.</t>
  </si>
  <si>
    <t>ТТК  2021</t>
  </si>
  <si>
    <t>Цена</t>
  </si>
  <si>
    <t>Овощи натуральные свежие/соленые в нарезке</t>
  </si>
  <si>
    <t xml:space="preserve">Блины с повидлом </t>
  </si>
  <si>
    <t>ТТК /2023</t>
  </si>
  <si>
    <t xml:space="preserve">Фрукты свежие  </t>
  </si>
  <si>
    <t>Рассольник ленинградский со сметаной</t>
  </si>
  <si>
    <t>ТТК/2024</t>
  </si>
  <si>
    <t>Фрукты свежие</t>
  </si>
  <si>
    <t>Суп-пюре из бобовых</t>
  </si>
  <si>
    <t>Купаты запеченные (с соусом)</t>
  </si>
  <si>
    <t>Компот из свежих плодов</t>
  </si>
  <si>
    <t>272/1983</t>
  </si>
  <si>
    <t>Пюре картофельное</t>
  </si>
  <si>
    <t>498/2004</t>
  </si>
  <si>
    <t>520/2004</t>
  </si>
  <si>
    <t>134/2004</t>
  </si>
  <si>
    <t>Овощи натуральные свежие(в нарезке)</t>
  </si>
  <si>
    <t>Овощи натуральные свежие(в нарезке) с маслом растительным</t>
  </si>
  <si>
    <t>ттк/2024</t>
  </si>
  <si>
    <t>Хлеб пшеничный</t>
  </si>
  <si>
    <t>Хлеб ржаной</t>
  </si>
  <si>
    <t>директор</t>
  </si>
  <si>
    <t>Запеканка из творога с морковью</t>
  </si>
  <si>
    <t>155/2022</t>
  </si>
  <si>
    <t>Картофель тушеный с луком</t>
  </si>
  <si>
    <t>390/2004</t>
  </si>
  <si>
    <t>215/2004</t>
  </si>
  <si>
    <t xml:space="preserve">Котлеты рубленые из птицы (с соусом 50/40) </t>
  </si>
  <si>
    <t>Купаты "Домашние"  запеченные (с соусом) (50/50)</t>
  </si>
  <si>
    <t>Тефтели мясные в соусе (50/50)</t>
  </si>
  <si>
    <t>Тефтели мясные в соусе (50/40)</t>
  </si>
  <si>
    <t>Котлеты рубленые из птицы (с соусом 50/40)</t>
  </si>
  <si>
    <t xml:space="preserve">Котлета рыбная с соусом </t>
  </si>
  <si>
    <t>Шницель (мясной) с соусом (50/40)</t>
  </si>
  <si>
    <t>МБОУ "СШ №26"</t>
  </si>
  <si>
    <t>70/2015</t>
  </si>
  <si>
    <t>Овощи натуральные свежие /огурец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</si>
</sst>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5" borderId="10" xfId="0" applyFont="1" applyFill="1" applyBorder="1" applyAlignment="1">
      <alignment horizontal="center"/>
    </xf>
    <xf numFmtId="0" fontId="14" fillId="0" borderId="0" xfId="0" applyFont="1"/>
    <xf numFmtId="0" fontId="15" fillId="0" borderId="10" xfId="0" applyFont="1" applyBorder="1" applyAlignment="1">
      <alignment horizontal="center" vertical="center" wrapText="1"/>
    </xf>
    <xf numFmtId="0" fontId="14" fillId="6" borderId="1" xfId="0" applyFont="1" applyFill="1" applyBorder="1" applyAlignment="1" applyProtection="1">
      <alignment horizontal="center" vertical="top" wrapText="1"/>
      <protection locked="0"/>
    </xf>
    <xf numFmtId="0" fontId="14" fillId="6" borderId="2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horizontal="center" vertical="top" wrapText="1"/>
    </xf>
    <xf numFmtId="0" fontId="14" fillId="7" borderId="3" xfId="0" applyFont="1" applyFill="1" applyBorder="1" applyAlignment="1">
      <alignment horizontal="center" vertical="top" wrapText="1"/>
    </xf>
    <xf numFmtId="0" fontId="14" fillId="0" borderId="10" xfId="0" applyFont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F194" sqref="F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57"/>
    <col min="13" max="16384" width="9.140625" style="2"/>
  </cols>
  <sheetData>
    <row r="1" spans="1:12" ht="15" x14ac:dyDescent="0.25">
      <c r="A1" s="1" t="s">
        <v>7</v>
      </c>
      <c r="C1" s="64" t="s">
        <v>139</v>
      </c>
      <c r="D1" s="65"/>
      <c r="E1" s="65"/>
      <c r="F1" s="12" t="s">
        <v>16</v>
      </c>
      <c r="G1" s="2" t="s">
        <v>17</v>
      </c>
      <c r="H1" s="66" t="s">
        <v>126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40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58" t="s">
        <v>105</v>
      </c>
    </row>
    <row r="6" spans="1:12" ht="26.25" thickBot="1" x14ac:dyDescent="0.3">
      <c r="A6" s="20">
        <v>1</v>
      </c>
      <c r="B6" s="21">
        <v>1</v>
      </c>
      <c r="C6" s="22" t="s">
        <v>20</v>
      </c>
      <c r="D6" s="5" t="s">
        <v>25</v>
      </c>
      <c r="E6" s="42" t="s">
        <v>121</v>
      </c>
      <c r="F6" s="40">
        <v>60</v>
      </c>
      <c r="G6" s="40">
        <v>0.48</v>
      </c>
      <c r="H6" s="40">
        <v>0</v>
      </c>
      <c r="I6" s="40">
        <v>1.68</v>
      </c>
      <c r="J6" s="40">
        <v>8.64</v>
      </c>
      <c r="K6" s="41" t="s">
        <v>44</v>
      </c>
      <c r="L6" s="59">
        <v>23.72</v>
      </c>
    </row>
    <row r="7" spans="1:12" ht="15" customHeight="1" x14ac:dyDescent="0.25">
      <c r="A7" s="23"/>
      <c r="B7" s="15"/>
      <c r="C7" s="11"/>
      <c r="D7" s="5" t="s">
        <v>21</v>
      </c>
      <c r="E7" s="42" t="s">
        <v>37</v>
      </c>
      <c r="F7" s="43">
        <v>220</v>
      </c>
      <c r="G7" s="43">
        <v>15.09</v>
      </c>
      <c r="H7" s="43">
        <v>17.5</v>
      </c>
      <c r="I7" s="43">
        <v>42.6</v>
      </c>
      <c r="J7" s="43">
        <v>390.26</v>
      </c>
      <c r="K7" s="44" t="s">
        <v>43</v>
      </c>
      <c r="L7" s="60">
        <v>55.71</v>
      </c>
    </row>
    <row r="8" spans="1:12" ht="15.75" thickBot="1" x14ac:dyDescent="0.3">
      <c r="A8" s="23"/>
      <c r="B8" s="15"/>
      <c r="C8" s="11"/>
      <c r="D8" s="7" t="s">
        <v>22</v>
      </c>
      <c r="E8" s="42" t="s">
        <v>38</v>
      </c>
      <c r="F8" s="43">
        <v>200</v>
      </c>
      <c r="G8" s="43">
        <v>7.0000000000000007E-2</v>
      </c>
      <c r="H8" s="43">
        <v>0.02</v>
      </c>
      <c r="I8" s="43">
        <v>15.4</v>
      </c>
      <c r="J8" s="43">
        <v>60.46</v>
      </c>
      <c r="K8" s="44" t="s">
        <v>42</v>
      </c>
      <c r="L8" s="60">
        <v>3.09</v>
      </c>
    </row>
    <row r="9" spans="1:12" ht="15.75" thickBot="1" x14ac:dyDescent="0.3">
      <c r="A9" s="23"/>
      <c r="B9" s="15"/>
      <c r="C9" s="11"/>
      <c r="D9" s="7" t="s">
        <v>30</v>
      </c>
      <c r="E9" s="42" t="s">
        <v>124</v>
      </c>
      <c r="F9" s="40">
        <v>20</v>
      </c>
      <c r="G9" s="43">
        <v>1.77</v>
      </c>
      <c r="H9" s="43">
        <v>0.16</v>
      </c>
      <c r="I9" s="43">
        <v>9.84</v>
      </c>
      <c r="J9" s="43">
        <v>47.88</v>
      </c>
      <c r="K9" s="44" t="s">
        <v>41</v>
      </c>
      <c r="L9" s="60">
        <v>2.31</v>
      </c>
    </row>
    <row r="10" spans="1:12" ht="15" x14ac:dyDescent="0.25">
      <c r="A10" s="23"/>
      <c r="B10" s="15"/>
      <c r="C10" s="11"/>
      <c r="D10" s="7"/>
      <c r="E10" s="42"/>
      <c r="F10" s="40"/>
      <c r="G10" s="43"/>
      <c r="H10" s="43"/>
      <c r="I10" s="43"/>
      <c r="J10" s="43"/>
      <c r="K10" s="44"/>
      <c r="L10" s="60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60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6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17.41</v>
      </c>
      <c r="H13" s="19">
        <f t="shared" si="0"/>
        <v>17.68</v>
      </c>
      <c r="I13" s="19">
        <f t="shared" si="0"/>
        <v>69.52</v>
      </c>
      <c r="J13" s="19">
        <f t="shared" si="0"/>
        <v>507.23999999999995</v>
      </c>
      <c r="K13" s="25"/>
      <c r="L13" s="61">
        <f>SUM(L6:L9)</f>
        <v>84.830000000000013</v>
      </c>
    </row>
    <row r="14" spans="1:12" ht="25.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122</v>
      </c>
      <c r="F14" s="43">
        <v>63</v>
      </c>
      <c r="G14" s="43">
        <v>0.48</v>
      </c>
      <c r="H14" s="43">
        <v>3</v>
      </c>
      <c r="I14" s="43">
        <v>1.68</v>
      </c>
      <c r="J14" s="43">
        <v>8.64</v>
      </c>
      <c r="K14" s="44" t="s">
        <v>44</v>
      </c>
      <c r="L14" s="60">
        <v>24.37</v>
      </c>
    </row>
    <row r="15" spans="1:12" ht="15" x14ac:dyDescent="0.25">
      <c r="A15" s="23"/>
      <c r="B15" s="15"/>
      <c r="C15" s="11"/>
      <c r="D15" s="7" t="s">
        <v>26</v>
      </c>
      <c r="E15" s="42" t="s">
        <v>47</v>
      </c>
      <c r="F15" s="43">
        <v>250</v>
      </c>
      <c r="G15" s="43">
        <v>5.17</v>
      </c>
      <c r="H15" s="43">
        <v>4.58</v>
      </c>
      <c r="I15" s="43">
        <v>27.33</v>
      </c>
      <c r="J15" s="43">
        <v>175.22</v>
      </c>
      <c r="K15" s="44" t="s">
        <v>45</v>
      </c>
      <c r="L15" s="60">
        <v>13.65</v>
      </c>
    </row>
    <row r="16" spans="1:12" ht="15" x14ac:dyDescent="0.25">
      <c r="A16" s="23"/>
      <c r="B16" s="15"/>
      <c r="C16" s="11"/>
      <c r="D16" s="7" t="s">
        <v>27</v>
      </c>
      <c r="E16" s="42" t="s">
        <v>48</v>
      </c>
      <c r="F16" s="43">
        <v>150</v>
      </c>
      <c r="G16" s="43">
        <v>14.35</v>
      </c>
      <c r="H16" s="43">
        <v>15.87</v>
      </c>
      <c r="I16" s="43">
        <v>35.75</v>
      </c>
      <c r="J16" s="43">
        <v>347.23</v>
      </c>
      <c r="K16" s="44" t="s">
        <v>46</v>
      </c>
      <c r="L16" s="60">
        <v>30.46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200</v>
      </c>
      <c r="G17" s="43">
        <v>0.1</v>
      </c>
      <c r="H17" s="43">
        <v>0.02</v>
      </c>
      <c r="I17" s="43">
        <v>15.5</v>
      </c>
      <c r="J17" s="43">
        <v>62.78</v>
      </c>
      <c r="K17" s="44" t="s">
        <v>123</v>
      </c>
      <c r="L17" s="60">
        <v>2.77</v>
      </c>
    </row>
    <row r="18" spans="1:12" ht="15" x14ac:dyDescent="0.25">
      <c r="A18" s="23"/>
      <c r="B18" s="15"/>
      <c r="C18" s="11"/>
      <c r="D18" s="7" t="s">
        <v>30</v>
      </c>
      <c r="E18" s="42" t="s">
        <v>124</v>
      </c>
      <c r="F18" s="43">
        <v>20</v>
      </c>
      <c r="G18" s="43">
        <v>1.77</v>
      </c>
      <c r="H18" s="43">
        <v>0.16</v>
      </c>
      <c r="I18" s="43">
        <v>9.84</v>
      </c>
      <c r="J18" s="43">
        <v>47.88</v>
      </c>
      <c r="K18" s="44" t="s">
        <v>41</v>
      </c>
      <c r="L18" s="60">
        <v>2.31</v>
      </c>
    </row>
    <row r="19" spans="1:12" ht="15" x14ac:dyDescent="0.25">
      <c r="A19" s="23"/>
      <c r="B19" s="15"/>
      <c r="C19" s="11"/>
      <c r="D19" s="7" t="s">
        <v>31</v>
      </c>
      <c r="E19" s="42" t="s">
        <v>125</v>
      </c>
      <c r="F19" s="43">
        <v>40</v>
      </c>
      <c r="G19" s="43">
        <v>2.64</v>
      </c>
      <c r="H19" s="43">
        <v>0.48</v>
      </c>
      <c r="I19" s="43">
        <v>15.84</v>
      </c>
      <c r="J19" s="43">
        <v>78.239999999999995</v>
      </c>
      <c r="K19" s="44" t="s">
        <v>41</v>
      </c>
      <c r="L19" s="60">
        <v>2.34</v>
      </c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60"/>
    </row>
    <row r="21" spans="1:12" ht="16.5" thickBot="1" x14ac:dyDescent="0.3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60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6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723</v>
      </c>
      <c r="G23" s="19">
        <f t="shared" ref="G23:J23" si="1">SUM(G14:G22)</f>
        <v>24.51</v>
      </c>
      <c r="H23" s="19">
        <f t="shared" si="1"/>
        <v>24.11</v>
      </c>
      <c r="I23" s="19">
        <f t="shared" si="1"/>
        <v>105.94</v>
      </c>
      <c r="J23" s="19">
        <f t="shared" si="1"/>
        <v>719.99</v>
      </c>
      <c r="K23" s="25"/>
      <c r="L23" s="61">
        <f>SUM(L14:L19)</f>
        <v>75.900000000000006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1223</v>
      </c>
      <c r="G24" s="32">
        <f t="shared" ref="G24:J24" si="2">G13+G23</f>
        <v>41.92</v>
      </c>
      <c r="H24" s="32">
        <f t="shared" si="2"/>
        <v>41.79</v>
      </c>
      <c r="I24" s="32">
        <f t="shared" si="2"/>
        <v>175.45999999999998</v>
      </c>
      <c r="J24" s="32">
        <f t="shared" si="2"/>
        <v>1227.23</v>
      </c>
      <c r="K24" s="32"/>
      <c r="L24" s="62">
        <f t="shared" ref="L24" si="3">L13+L23</f>
        <v>160.73000000000002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/>
      <c r="E25" s="39" t="s">
        <v>51</v>
      </c>
      <c r="F25" s="40">
        <v>48</v>
      </c>
      <c r="G25" s="40">
        <v>5.08</v>
      </c>
      <c r="H25" s="40">
        <v>4.5999999999999996</v>
      </c>
      <c r="I25" s="40">
        <v>0.28000000000000003</v>
      </c>
      <c r="J25" s="40">
        <v>62.84</v>
      </c>
      <c r="K25" s="41" t="s">
        <v>52</v>
      </c>
      <c r="L25" s="59">
        <v>17.100000000000001</v>
      </c>
    </row>
    <row r="26" spans="1:12" ht="15" x14ac:dyDescent="0.25">
      <c r="A26" s="14"/>
      <c r="B26" s="15"/>
      <c r="C26" s="11"/>
      <c r="D26" s="5" t="s">
        <v>21</v>
      </c>
      <c r="E26" s="42" t="s">
        <v>88</v>
      </c>
      <c r="F26" s="43">
        <v>240</v>
      </c>
      <c r="G26" s="43">
        <v>7.5</v>
      </c>
      <c r="H26" s="43">
        <v>11</v>
      </c>
      <c r="I26" s="43">
        <v>42.8</v>
      </c>
      <c r="J26" s="43">
        <v>297.39999999999998</v>
      </c>
      <c r="K26" s="44" t="s">
        <v>53</v>
      </c>
      <c r="L26" s="60">
        <v>26.84</v>
      </c>
    </row>
    <row r="27" spans="1:12" ht="15" x14ac:dyDescent="0.25">
      <c r="A27" s="14"/>
      <c r="B27" s="15"/>
      <c r="C27" s="11"/>
      <c r="D27" s="7" t="s">
        <v>22</v>
      </c>
      <c r="E27" s="42" t="s">
        <v>82</v>
      </c>
      <c r="F27" s="43">
        <v>200</v>
      </c>
      <c r="G27" s="43">
        <v>3.9</v>
      </c>
      <c r="H27" s="43">
        <v>2.5</v>
      </c>
      <c r="I27" s="43">
        <v>18.600000000000001</v>
      </c>
      <c r="J27" s="43">
        <v>108.5</v>
      </c>
      <c r="K27" s="44" t="s">
        <v>89</v>
      </c>
      <c r="L27" s="60">
        <v>21.45</v>
      </c>
    </row>
    <row r="28" spans="1:12" ht="15" x14ac:dyDescent="0.25">
      <c r="A28" s="14"/>
      <c r="B28" s="15"/>
      <c r="C28" s="11"/>
      <c r="D28" s="7" t="s">
        <v>30</v>
      </c>
      <c r="E28" s="42" t="s">
        <v>124</v>
      </c>
      <c r="F28" s="43">
        <v>20</v>
      </c>
      <c r="G28" s="43">
        <v>1.77</v>
      </c>
      <c r="H28" s="43">
        <v>0.16</v>
      </c>
      <c r="I28" s="43">
        <v>9.84</v>
      </c>
      <c r="J28" s="43">
        <v>47.88</v>
      </c>
      <c r="K28" s="44" t="s">
        <v>41</v>
      </c>
      <c r="L28" s="60">
        <v>2.31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60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60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6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508</v>
      </c>
      <c r="G32" s="19">
        <f t="shared" ref="G32" si="4">SUM(G25:G31)</f>
        <v>18.25</v>
      </c>
      <c r="H32" s="19">
        <f t="shared" ref="H32" si="5">SUM(H25:H31)</f>
        <v>18.260000000000002</v>
      </c>
      <c r="I32" s="19">
        <f t="shared" ref="I32" si="6">SUM(I25:I31)</f>
        <v>71.52</v>
      </c>
      <c r="J32" s="19">
        <f t="shared" ref="J32" si="7">SUM(J25:J31)</f>
        <v>516.62</v>
      </c>
      <c r="K32" s="25"/>
      <c r="L32" s="61">
        <f>L25+L26+L27+L28</f>
        <v>67.7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26</v>
      </c>
      <c r="E33" s="42" t="s">
        <v>56</v>
      </c>
      <c r="F33" s="43">
        <v>255</v>
      </c>
      <c r="G33" s="43">
        <v>4.9000000000000004</v>
      </c>
      <c r="H33" s="43">
        <v>4.93</v>
      </c>
      <c r="I33" s="43">
        <v>20.6</v>
      </c>
      <c r="J33" s="43">
        <v>151.6</v>
      </c>
      <c r="K33" s="44" t="s">
        <v>57</v>
      </c>
      <c r="L33" s="60">
        <v>19.84</v>
      </c>
    </row>
    <row r="34" spans="1:12" ht="15" x14ac:dyDescent="0.25">
      <c r="A34" s="14"/>
      <c r="B34" s="15"/>
      <c r="C34" s="11"/>
      <c r="D34" s="7" t="s">
        <v>27</v>
      </c>
      <c r="E34" s="42" t="s">
        <v>135</v>
      </c>
      <c r="F34" s="43">
        <v>90</v>
      </c>
      <c r="G34" s="43">
        <v>13.2</v>
      </c>
      <c r="H34" s="43">
        <v>14.45</v>
      </c>
      <c r="I34" s="43">
        <v>19.440000000000001</v>
      </c>
      <c r="J34" s="43">
        <v>261.61</v>
      </c>
      <c r="K34" s="44" t="s">
        <v>58</v>
      </c>
      <c r="L34" s="60">
        <v>29.67</v>
      </c>
    </row>
    <row r="35" spans="1:12" ht="15" x14ac:dyDescent="0.25">
      <c r="A35" s="14"/>
      <c r="B35" s="15"/>
      <c r="C35" s="11"/>
      <c r="D35" s="7" t="s">
        <v>28</v>
      </c>
      <c r="E35" s="42" t="s">
        <v>83</v>
      </c>
      <c r="F35" s="43">
        <v>150</v>
      </c>
      <c r="G35" s="43">
        <v>6.9</v>
      </c>
      <c r="H35" s="43">
        <v>7</v>
      </c>
      <c r="I35" s="43">
        <v>33.200000000000003</v>
      </c>
      <c r="J35" s="43">
        <v>223.4</v>
      </c>
      <c r="K35" s="44" t="s">
        <v>90</v>
      </c>
      <c r="L35" s="60">
        <v>13.71</v>
      </c>
    </row>
    <row r="36" spans="1:12" ht="15" x14ac:dyDescent="0.25">
      <c r="A36" s="14"/>
      <c r="B36" s="15"/>
      <c r="C36" s="11"/>
      <c r="D36" s="7" t="s">
        <v>29</v>
      </c>
      <c r="E36" s="42" t="s">
        <v>91</v>
      </c>
      <c r="F36" s="43">
        <v>200</v>
      </c>
      <c r="G36" s="43">
        <v>0.1</v>
      </c>
      <c r="H36" s="43">
        <v>0.02</v>
      </c>
      <c r="I36" s="43">
        <v>23.35</v>
      </c>
      <c r="J36" s="43">
        <v>89.98</v>
      </c>
      <c r="K36" s="44" t="s">
        <v>92</v>
      </c>
      <c r="L36" s="60">
        <v>2.77</v>
      </c>
    </row>
    <row r="37" spans="1:12" ht="15" x14ac:dyDescent="0.25">
      <c r="A37" s="14"/>
      <c r="B37" s="15"/>
      <c r="C37" s="11"/>
      <c r="D37" s="7" t="s">
        <v>31</v>
      </c>
      <c r="E37" s="42" t="s">
        <v>125</v>
      </c>
      <c r="F37" s="43">
        <v>20</v>
      </c>
      <c r="G37" s="43">
        <v>1.32</v>
      </c>
      <c r="H37" s="43">
        <v>0.24</v>
      </c>
      <c r="I37" s="43">
        <v>7.92</v>
      </c>
      <c r="J37" s="43">
        <v>39.119999999999997</v>
      </c>
      <c r="K37" s="44" t="s">
        <v>41</v>
      </c>
      <c r="L37" s="60">
        <v>1.17</v>
      </c>
    </row>
    <row r="38" spans="1:12" ht="15" x14ac:dyDescent="0.25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60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60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60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6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715</v>
      </c>
      <c r="G42" s="19">
        <f t="shared" ref="G42" si="8">SUM(G33:G41)</f>
        <v>26.42</v>
      </c>
      <c r="H42" s="19">
        <f t="shared" ref="H42" si="9">SUM(H33:H41)</f>
        <v>26.639999999999997</v>
      </c>
      <c r="I42" s="19">
        <f t="shared" ref="I42" si="10">SUM(I33:I41)</f>
        <v>104.51</v>
      </c>
      <c r="J42" s="19">
        <f t="shared" ref="J42" si="11">SUM(J33:J41)</f>
        <v>765.71</v>
      </c>
      <c r="K42" s="25"/>
      <c r="L42" s="61">
        <f>SUM(L33:L37)</f>
        <v>67.160000000000011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1223</v>
      </c>
      <c r="G43" s="32">
        <f t="shared" ref="G43" si="12">G32+G42</f>
        <v>44.67</v>
      </c>
      <c r="H43" s="32">
        <f t="shared" ref="H43" si="13">H32+H42</f>
        <v>44.9</v>
      </c>
      <c r="I43" s="32">
        <f t="shared" ref="I43" si="14">I32+I42</f>
        <v>176.03</v>
      </c>
      <c r="J43" s="32">
        <f t="shared" ref="J43" si="15">J32+J42</f>
        <v>1282.33</v>
      </c>
      <c r="K43" s="32"/>
      <c r="L43" s="62">
        <f t="shared" ref="L43" si="16">L32+L42</f>
        <v>134.86000000000001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136</v>
      </c>
      <c r="F44" s="40">
        <v>90</v>
      </c>
      <c r="G44" s="40">
        <v>10.34</v>
      </c>
      <c r="H44" s="40">
        <v>10.95</v>
      </c>
      <c r="I44" s="40">
        <v>15.1</v>
      </c>
      <c r="J44" s="40">
        <v>200.31</v>
      </c>
      <c r="K44" s="44" t="s">
        <v>118</v>
      </c>
      <c r="L44" s="60">
        <v>39.92</v>
      </c>
    </row>
    <row r="45" spans="1:12" ht="15" x14ac:dyDescent="0.25">
      <c r="A45" s="23"/>
      <c r="B45" s="15"/>
      <c r="C45" s="11"/>
      <c r="D45" s="5" t="s">
        <v>21</v>
      </c>
      <c r="E45" s="42" t="s">
        <v>85</v>
      </c>
      <c r="F45" s="43">
        <v>180</v>
      </c>
      <c r="G45" s="43">
        <v>6.3</v>
      </c>
      <c r="H45" s="43">
        <v>8.6999999999999993</v>
      </c>
      <c r="I45" s="43">
        <v>31.5</v>
      </c>
      <c r="J45" s="43">
        <v>218.7</v>
      </c>
      <c r="K45" s="44" t="s">
        <v>99</v>
      </c>
      <c r="L45" s="60">
        <v>15.56</v>
      </c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210</v>
      </c>
      <c r="G46" s="43">
        <v>0.13</v>
      </c>
      <c r="H46" s="43">
        <v>0.02</v>
      </c>
      <c r="I46" s="43">
        <v>15.2</v>
      </c>
      <c r="J46" s="43">
        <v>61.5</v>
      </c>
      <c r="K46" s="44" t="s">
        <v>55</v>
      </c>
      <c r="L46" s="60">
        <v>5.65</v>
      </c>
    </row>
    <row r="47" spans="1:12" ht="15" x14ac:dyDescent="0.25">
      <c r="A47" s="23"/>
      <c r="B47" s="15"/>
      <c r="C47" s="11"/>
      <c r="D47" s="7" t="s">
        <v>30</v>
      </c>
      <c r="E47" s="42" t="s">
        <v>39</v>
      </c>
      <c r="F47" s="43">
        <v>20</v>
      </c>
      <c r="G47" s="43">
        <v>1.77</v>
      </c>
      <c r="H47" s="43">
        <v>0.16</v>
      </c>
      <c r="I47" s="43">
        <v>9.84</v>
      </c>
      <c r="J47" s="43">
        <v>47.88</v>
      </c>
      <c r="K47" s="44" t="s">
        <v>41</v>
      </c>
      <c r="L47" s="60">
        <v>2.31</v>
      </c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60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60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6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7">SUM(G44:G50)</f>
        <v>18.54</v>
      </c>
      <c r="H51" s="19">
        <f t="shared" ref="H51" si="18">SUM(H44:H50)</f>
        <v>19.829999999999998</v>
      </c>
      <c r="I51" s="19">
        <f t="shared" ref="I51" si="19">SUM(I44:I50)</f>
        <v>71.64</v>
      </c>
      <c r="J51" s="19">
        <f t="shared" ref="J51" si="20">SUM(J44:J50)</f>
        <v>528.39</v>
      </c>
      <c r="K51" s="25"/>
      <c r="L51" s="61">
        <f>L44+L45+L46+L47+L48</f>
        <v>63.440000000000005</v>
      </c>
    </row>
    <row r="52" spans="1:12" ht="15.75" customHeight="1" x14ac:dyDescent="0.25">
      <c r="A52" s="26">
        <f>A44</f>
        <v>1</v>
      </c>
      <c r="B52" s="13">
        <f>B44</f>
        <v>3</v>
      </c>
      <c r="C52" s="10" t="s">
        <v>24</v>
      </c>
      <c r="D52" s="7" t="s">
        <v>26</v>
      </c>
      <c r="E52" s="42" t="s">
        <v>62</v>
      </c>
      <c r="F52" s="43">
        <v>250</v>
      </c>
      <c r="G52" s="43">
        <v>3.4</v>
      </c>
      <c r="H52" s="43">
        <v>2</v>
      </c>
      <c r="I52" s="43">
        <v>18</v>
      </c>
      <c r="J52" s="43">
        <v>103.6</v>
      </c>
      <c r="K52" s="44" t="s">
        <v>65</v>
      </c>
      <c r="L52" s="60">
        <v>34.72</v>
      </c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150</v>
      </c>
      <c r="G53" s="43">
        <v>5.3</v>
      </c>
      <c r="H53" s="43">
        <v>6.26</v>
      </c>
      <c r="I53" s="43">
        <v>19.899999999999999</v>
      </c>
      <c r="J53" s="43">
        <v>148.13999999999999</v>
      </c>
      <c r="K53" s="44" t="s">
        <v>66</v>
      </c>
      <c r="L53" s="60">
        <v>16.07</v>
      </c>
    </row>
    <row r="54" spans="1:12" ht="15" x14ac:dyDescent="0.25">
      <c r="A54" s="23"/>
      <c r="B54" s="15"/>
      <c r="C54" s="11"/>
      <c r="D54" s="7" t="s">
        <v>29</v>
      </c>
      <c r="E54" s="42" t="s">
        <v>64</v>
      </c>
      <c r="F54" s="43">
        <v>200</v>
      </c>
      <c r="G54" s="43">
        <v>14.83</v>
      </c>
      <c r="H54" s="43">
        <v>16.899999999999999</v>
      </c>
      <c r="I54" s="43">
        <v>30.5</v>
      </c>
      <c r="J54" s="43">
        <v>328.42</v>
      </c>
      <c r="K54" s="44" t="s">
        <v>67</v>
      </c>
      <c r="L54" s="60">
        <v>35.520000000000003</v>
      </c>
    </row>
    <row r="55" spans="1:12" ht="15" x14ac:dyDescent="0.25">
      <c r="A55" s="23"/>
      <c r="B55" s="15"/>
      <c r="C55" s="11"/>
      <c r="D55" s="7" t="s">
        <v>31</v>
      </c>
      <c r="E55" s="42" t="s">
        <v>50</v>
      </c>
      <c r="F55" s="43">
        <v>30</v>
      </c>
      <c r="G55" s="43">
        <v>0.21</v>
      </c>
      <c r="H55" s="43">
        <v>0.21</v>
      </c>
      <c r="I55" s="43">
        <v>26.9</v>
      </c>
      <c r="J55" s="43">
        <v>114</v>
      </c>
      <c r="K55" s="44" t="s">
        <v>41</v>
      </c>
      <c r="L55" s="60">
        <v>9.1999999999999993</v>
      </c>
    </row>
    <row r="56" spans="1:12" ht="15" x14ac:dyDescent="0.25">
      <c r="A56" s="23"/>
      <c r="B56" s="15"/>
      <c r="C56" s="11"/>
      <c r="D56" s="7" t="s">
        <v>23</v>
      </c>
      <c r="E56" s="42" t="s">
        <v>93</v>
      </c>
      <c r="F56" s="43">
        <v>160</v>
      </c>
      <c r="G56" s="43">
        <v>1.98</v>
      </c>
      <c r="H56" s="43">
        <v>0.36</v>
      </c>
      <c r="I56" s="43">
        <v>11.88</v>
      </c>
      <c r="J56" s="43">
        <v>58.68</v>
      </c>
      <c r="K56" s="44" t="s">
        <v>94</v>
      </c>
      <c r="L56" s="60">
        <v>1.76</v>
      </c>
    </row>
    <row r="57" spans="1:12" ht="15" x14ac:dyDescent="0.2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60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60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60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6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790</v>
      </c>
      <c r="G61" s="19">
        <f t="shared" ref="G61" si="21">SUM(G52:G60)</f>
        <v>25.720000000000002</v>
      </c>
      <c r="H61" s="19">
        <f t="shared" ref="H61" si="22">SUM(H52:H60)</f>
        <v>25.729999999999997</v>
      </c>
      <c r="I61" s="19">
        <f t="shared" ref="I61" si="23">SUM(I52:I60)</f>
        <v>107.18</v>
      </c>
      <c r="J61" s="19">
        <f t="shared" ref="J61" si="24">SUM(J52:J60)</f>
        <v>752.83999999999992</v>
      </c>
      <c r="K61" s="25"/>
      <c r="L61" s="61">
        <f>L52+L53+L54+L55+L56</f>
        <v>97.27000000000001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1290</v>
      </c>
      <c r="G62" s="32">
        <f t="shared" ref="G62" si="25">G51+G61</f>
        <v>44.260000000000005</v>
      </c>
      <c r="H62" s="32">
        <f t="shared" ref="H62" si="26">H51+H61</f>
        <v>45.559999999999995</v>
      </c>
      <c r="I62" s="32">
        <f t="shared" ref="I62" si="27">I51+I61</f>
        <v>178.82</v>
      </c>
      <c r="J62" s="32">
        <f t="shared" ref="J62" si="28">J51+J61</f>
        <v>1281.23</v>
      </c>
      <c r="K62" s="32"/>
      <c r="L62" s="62">
        <f t="shared" ref="L62" si="29">L51+L61</f>
        <v>160.71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/>
      <c r="E63" s="39" t="s">
        <v>68</v>
      </c>
      <c r="F63" s="43">
        <v>20</v>
      </c>
      <c r="G63" s="40">
        <v>4.0999999999999996</v>
      </c>
      <c r="H63" s="40">
        <v>5.17</v>
      </c>
      <c r="I63" s="40">
        <v>0</v>
      </c>
      <c r="J63" s="40">
        <v>62.9</v>
      </c>
      <c r="K63" s="41" t="s">
        <v>72</v>
      </c>
      <c r="L63" s="59">
        <v>21.16</v>
      </c>
    </row>
    <row r="64" spans="1:12" ht="15" x14ac:dyDescent="0.25">
      <c r="A64" s="23"/>
      <c r="B64" s="15"/>
      <c r="C64" s="11"/>
      <c r="D64" s="5" t="s">
        <v>21</v>
      </c>
      <c r="E64" s="42" t="s">
        <v>69</v>
      </c>
      <c r="F64" s="43">
        <v>240</v>
      </c>
      <c r="G64" s="43">
        <v>9.98</v>
      </c>
      <c r="H64" s="43">
        <v>12.75</v>
      </c>
      <c r="I64" s="43">
        <v>43.08</v>
      </c>
      <c r="J64" s="43">
        <v>326.99</v>
      </c>
      <c r="K64" s="44" t="s">
        <v>53</v>
      </c>
      <c r="L64" s="60">
        <v>36.700000000000003</v>
      </c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1.5</v>
      </c>
      <c r="H65" s="43">
        <v>1.05</v>
      </c>
      <c r="I65" s="43">
        <v>18.3</v>
      </c>
      <c r="J65" s="43">
        <v>88.65</v>
      </c>
      <c r="K65" s="44" t="s">
        <v>73</v>
      </c>
      <c r="L65" s="60">
        <v>13.08</v>
      </c>
    </row>
    <row r="66" spans="1:12" ht="15" x14ac:dyDescent="0.25">
      <c r="A66" s="23"/>
      <c r="B66" s="15"/>
      <c r="C66" s="11"/>
      <c r="D66" s="7" t="s">
        <v>30</v>
      </c>
      <c r="E66" s="42" t="s">
        <v>124</v>
      </c>
      <c r="F66" s="43">
        <v>20</v>
      </c>
      <c r="G66" s="43">
        <v>1.77</v>
      </c>
      <c r="H66" s="43">
        <v>0.16</v>
      </c>
      <c r="I66" s="43">
        <v>9.84</v>
      </c>
      <c r="J66" s="43">
        <v>47.88</v>
      </c>
      <c r="K66" s="44" t="s">
        <v>41</v>
      </c>
      <c r="L66" s="60">
        <v>2.31</v>
      </c>
    </row>
    <row r="67" spans="1:12" ht="15" x14ac:dyDescent="0.25">
      <c r="A67" s="23"/>
      <c r="B67" s="15"/>
      <c r="C67" s="11"/>
      <c r="D67" s="7" t="s">
        <v>31</v>
      </c>
      <c r="E67" s="42" t="s">
        <v>125</v>
      </c>
      <c r="F67" s="43">
        <v>20</v>
      </c>
      <c r="G67" s="43">
        <v>1.32</v>
      </c>
      <c r="H67" s="43">
        <v>0.24</v>
      </c>
      <c r="I67" s="43">
        <v>7.92</v>
      </c>
      <c r="J67" s="43">
        <v>39.119999999999997</v>
      </c>
      <c r="K67" s="44" t="s">
        <v>41</v>
      </c>
      <c r="L67" s="60">
        <v>1.17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60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60"/>
    </row>
    <row r="70" spans="1:12" ht="15.75" thickBot="1" x14ac:dyDescent="0.3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18.670000000000002</v>
      </c>
      <c r="H70" s="19">
        <f t="shared" ref="H70" si="31">SUM(H63:H69)</f>
        <v>19.37</v>
      </c>
      <c r="I70" s="19">
        <f t="shared" ref="I70" si="32">SUM(I63:I69)</f>
        <v>79.14</v>
      </c>
      <c r="J70" s="19">
        <f t="shared" ref="J70" si="33">SUM(J63:J69)</f>
        <v>565.54</v>
      </c>
      <c r="K70" s="25"/>
      <c r="L70" s="61">
        <f>SUM(L63:L67)</f>
        <v>74.42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26</v>
      </c>
      <c r="E71" s="42" t="s">
        <v>95</v>
      </c>
      <c r="F71" s="43">
        <v>250</v>
      </c>
      <c r="G71" s="43">
        <v>3.8</v>
      </c>
      <c r="H71" s="43">
        <v>6</v>
      </c>
      <c r="I71" s="43">
        <v>12.5</v>
      </c>
      <c r="J71" s="43">
        <v>119.2</v>
      </c>
      <c r="K71" s="44" t="s">
        <v>96</v>
      </c>
      <c r="L71" s="59">
        <v>13.84</v>
      </c>
    </row>
    <row r="72" spans="1:12" ht="15" x14ac:dyDescent="0.25">
      <c r="A72" s="23"/>
      <c r="B72" s="15"/>
      <c r="C72" s="11"/>
      <c r="D72" s="7" t="s">
        <v>27</v>
      </c>
      <c r="E72" s="42" t="s">
        <v>137</v>
      </c>
      <c r="F72" s="43">
        <v>100</v>
      </c>
      <c r="G72" s="43">
        <v>10.8</v>
      </c>
      <c r="H72" s="43">
        <v>9</v>
      </c>
      <c r="I72" s="43">
        <v>12.5</v>
      </c>
      <c r="J72" s="43">
        <v>210.4</v>
      </c>
      <c r="K72" s="44" t="s">
        <v>130</v>
      </c>
      <c r="L72" s="60">
        <v>31.71</v>
      </c>
    </row>
    <row r="73" spans="1:12" ht="15" x14ac:dyDescent="0.25">
      <c r="A73" s="23"/>
      <c r="B73" s="15"/>
      <c r="C73" s="11"/>
      <c r="D73" s="7" t="s">
        <v>28</v>
      </c>
      <c r="E73" s="42" t="s">
        <v>129</v>
      </c>
      <c r="F73" s="43">
        <v>150</v>
      </c>
      <c r="G73" s="43">
        <v>5.35</v>
      </c>
      <c r="H73" s="43">
        <v>8</v>
      </c>
      <c r="I73" s="43">
        <v>33</v>
      </c>
      <c r="J73" s="43">
        <v>225.4</v>
      </c>
      <c r="K73" s="44" t="s">
        <v>131</v>
      </c>
      <c r="L73" s="60">
        <v>21.91</v>
      </c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200</v>
      </c>
      <c r="G74" s="43">
        <v>1.5</v>
      </c>
      <c r="H74" s="43">
        <v>1.7</v>
      </c>
      <c r="I74" s="43">
        <v>22.4</v>
      </c>
      <c r="J74" s="43">
        <v>110.9</v>
      </c>
      <c r="K74" s="44" t="s">
        <v>60</v>
      </c>
      <c r="L74" s="60">
        <v>5.86</v>
      </c>
    </row>
    <row r="75" spans="1:12" ht="15.75" thickBot="1" x14ac:dyDescent="0.3">
      <c r="A75" s="23"/>
      <c r="B75" s="15"/>
      <c r="C75" s="11"/>
      <c r="D75" s="7" t="s">
        <v>31</v>
      </c>
      <c r="E75" s="42" t="s">
        <v>125</v>
      </c>
      <c r="F75" s="43">
        <v>30</v>
      </c>
      <c r="G75" s="43">
        <v>1.98</v>
      </c>
      <c r="H75" s="43">
        <v>0.36</v>
      </c>
      <c r="I75" s="43">
        <v>11.88</v>
      </c>
      <c r="J75" s="43">
        <v>58.68</v>
      </c>
      <c r="K75" s="44" t="s">
        <v>41</v>
      </c>
      <c r="L75" s="60">
        <v>1.76</v>
      </c>
    </row>
    <row r="76" spans="1:12" ht="15" x14ac:dyDescent="0.25">
      <c r="A76" s="23"/>
      <c r="B76" s="15"/>
      <c r="C76" s="11"/>
      <c r="D76" s="7" t="s">
        <v>30</v>
      </c>
      <c r="E76" s="42" t="s">
        <v>124</v>
      </c>
      <c r="F76" s="43">
        <v>20</v>
      </c>
      <c r="G76" s="43">
        <v>1.77</v>
      </c>
      <c r="H76" s="43">
        <v>0.16</v>
      </c>
      <c r="I76" s="43">
        <v>9.84</v>
      </c>
      <c r="J76" s="43">
        <v>47.88</v>
      </c>
      <c r="K76" s="44" t="s">
        <v>41</v>
      </c>
      <c r="L76" s="59">
        <v>2.31</v>
      </c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60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60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6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750</v>
      </c>
      <c r="G80" s="19">
        <f t="shared" ref="G80" si="34">SUM(G71:G79)</f>
        <v>25.200000000000003</v>
      </c>
      <c r="H80" s="19">
        <f t="shared" ref="H80" si="35">SUM(H71:H79)</f>
        <v>25.22</v>
      </c>
      <c r="I80" s="19">
        <f t="shared" ref="I80" si="36">SUM(I71:I79)</f>
        <v>102.12</v>
      </c>
      <c r="J80" s="19">
        <f t="shared" ref="J80" si="37">SUM(J71:J79)</f>
        <v>772.45999999999992</v>
      </c>
      <c r="K80" s="25"/>
      <c r="L80" s="61">
        <f>SUM(L71:L76)</f>
        <v>77.39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1250</v>
      </c>
      <c r="G81" s="32">
        <f t="shared" ref="G81" si="38">G70+G80</f>
        <v>43.870000000000005</v>
      </c>
      <c r="H81" s="32">
        <f t="shared" ref="H81" si="39">H70+H80</f>
        <v>44.59</v>
      </c>
      <c r="I81" s="32">
        <f t="shared" ref="I81" si="40">I70+I80</f>
        <v>181.26</v>
      </c>
      <c r="J81" s="32">
        <f t="shared" ref="J81" si="41">J70+J80</f>
        <v>1338</v>
      </c>
      <c r="K81" s="32"/>
      <c r="L81" s="62">
        <f t="shared" ref="L81" si="42">L70+L80</f>
        <v>151.81</v>
      </c>
    </row>
    <row r="82" spans="1:12" ht="15.75" customHeight="1" thickBot="1" x14ac:dyDescent="0.3">
      <c r="A82" s="20">
        <v>1</v>
      </c>
      <c r="B82" s="21">
        <v>5</v>
      </c>
      <c r="C82" s="22" t="s">
        <v>20</v>
      </c>
      <c r="D82" s="5" t="s">
        <v>25</v>
      </c>
      <c r="E82" s="42" t="s">
        <v>106</v>
      </c>
      <c r="F82" s="40">
        <v>60</v>
      </c>
      <c r="G82" s="40">
        <v>0.48</v>
      </c>
      <c r="H82" s="40">
        <v>0</v>
      </c>
      <c r="I82" s="40">
        <v>1.68</v>
      </c>
      <c r="J82" s="40">
        <v>8.64</v>
      </c>
      <c r="K82" s="41" t="s">
        <v>44</v>
      </c>
      <c r="L82" s="59">
        <v>23.72</v>
      </c>
    </row>
    <row r="83" spans="1:12" ht="15" x14ac:dyDescent="0.25">
      <c r="A83" s="23"/>
      <c r="B83" s="15"/>
      <c r="C83" s="11"/>
      <c r="D83" s="5" t="s">
        <v>21</v>
      </c>
      <c r="E83" s="42" t="s">
        <v>48</v>
      </c>
      <c r="F83" s="43">
        <v>190</v>
      </c>
      <c r="G83" s="43">
        <v>14.92</v>
      </c>
      <c r="H83" s="43">
        <v>18.8</v>
      </c>
      <c r="I83" s="43">
        <v>42</v>
      </c>
      <c r="J83" s="43">
        <v>399.88</v>
      </c>
      <c r="K83" s="44" t="s">
        <v>46</v>
      </c>
      <c r="L83" s="60">
        <v>38.590000000000003</v>
      </c>
    </row>
    <row r="84" spans="1:12" ht="15" x14ac:dyDescent="0.25">
      <c r="A84" s="23"/>
      <c r="B84" s="15"/>
      <c r="C84" s="11"/>
      <c r="D84" s="7" t="s">
        <v>22</v>
      </c>
      <c r="E84" s="42" t="s">
        <v>38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60.46</v>
      </c>
      <c r="K84" s="44" t="s">
        <v>42</v>
      </c>
      <c r="L84" s="60">
        <v>3.14</v>
      </c>
    </row>
    <row r="85" spans="1:12" ht="15" x14ac:dyDescent="0.25">
      <c r="A85" s="23"/>
      <c r="B85" s="15"/>
      <c r="C85" s="11"/>
      <c r="D85" s="7" t="s">
        <v>31</v>
      </c>
      <c r="E85" s="42" t="s">
        <v>125</v>
      </c>
      <c r="F85" s="43">
        <v>30</v>
      </c>
      <c r="G85" s="43">
        <v>1.98</v>
      </c>
      <c r="H85" s="43">
        <v>0.36</v>
      </c>
      <c r="I85" s="43">
        <v>11.88</v>
      </c>
      <c r="J85" s="43">
        <v>58.68</v>
      </c>
      <c r="K85" s="44" t="s">
        <v>41</v>
      </c>
      <c r="L85" s="60">
        <v>1.76</v>
      </c>
    </row>
    <row r="86" spans="1:12" ht="15" x14ac:dyDescent="0.25">
      <c r="A86" s="23"/>
      <c r="B86" s="15"/>
      <c r="C86" s="11"/>
      <c r="D86" s="7" t="s">
        <v>30</v>
      </c>
      <c r="E86" s="42" t="s">
        <v>124</v>
      </c>
      <c r="F86" s="43">
        <v>20</v>
      </c>
      <c r="G86" s="43">
        <v>1.77</v>
      </c>
      <c r="H86" s="43">
        <v>0.16</v>
      </c>
      <c r="I86" s="43">
        <v>9.84</v>
      </c>
      <c r="J86" s="43">
        <v>47.88</v>
      </c>
      <c r="K86" s="44" t="s">
        <v>41</v>
      </c>
      <c r="L86" s="60">
        <v>2.31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60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60"/>
    </row>
    <row r="89" spans="1:12" ht="15" x14ac:dyDescent="0.25">
      <c r="A89" s="24"/>
      <c r="B89" s="17"/>
      <c r="C89" s="8"/>
      <c r="D89" s="18" t="s">
        <v>32</v>
      </c>
      <c r="E89" s="9"/>
      <c r="F89" s="19">
        <f>F82+F83+F84+F85+F86</f>
        <v>500</v>
      </c>
      <c r="G89" s="19">
        <f t="shared" ref="G89" si="43">SUM(G82:G88)</f>
        <v>19.22</v>
      </c>
      <c r="H89" s="19">
        <f t="shared" ref="H89" si="44">SUM(H82:H88)</f>
        <v>19.34</v>
      </c>
      <c r="I89" s="19">
        <f t="shared" ref="I89" si="45">SUM(I82:I88)</f>
        <v>80.400000000000006</v>
      </c>
      <c r="J89" s="19">
        <f t="shared" ref="J89" si="46">SUM(J82:J88)</f>
        <v>575.54</v>
      </c>
      <c r="K89" s="25"/>
      <c r="L89" s="61">
        <f>L82+L83+L84+L85+L86</f>
        <v>69.52000000000001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26</v>
      </c>
      <c r="E90" s="42" t="s">
        <v>74</v>
      </c>
      <c r="F90" s="43">
        <v>255</v>
      </c>
      <c r="G90" s="43">
        <v>5.7</v>
      </c>
      <c r="H90" s="43">
        <v>5.6</v>
      </c>
      <c r="I90" s="43">
        <v>22</v>
      </c>
      <c r="J90" s="43">
        <v>161.19999999999999</v>
      </c>
      <c r="K90" s="44" t="s">
        <v>76</v>
      </c>
      <c r="L90" s="60">
        <v>19.47</v>
      </c>
    </row>
    <row r="91" spans="1:12" ht="15" x14ac:dyDescent="0.25">
      <c r="A91" s="23"/>
      <c r="B91" s="15"/>
      <c r="C91" s="11"/>
      <c r="D91" s="7" t="s">
        <v>27</v>
      </c>
      <c r="E91" s="42" t="s">
        <v>138</v>
      </c>
      <c r="F91" s="43">
        <v>100</v>
      </c>
      <c r="G91" s="43">
        <v>10.199999999999999</v>
      </c>
      <c r="H91" s="43">
        <v>13.5</v>
      </c>
      <c r="I91" s="43">
        <v>15.56</v>
      </c>
      <c r="J91" s="43">
        <v>224.54</v>
      </c>
      <c r="K91" s="44" t="s">
        <v>77</v>
      </c>
      <c r="L91" s="60">
        <v>42.97</v>
      </c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150</v>
      </c>
      <c r="G92" s="43">
        <v>5.4</v>
      </c>
      <c r="H92" s="43">
        <v>6.2</v>
      </c>
      <c r="I92" s="43">
        <v>33.9</v>
      </c>
      <c r="J92" s="43">
        <v>213</v>
      </c>
      <c r="K92" s="44" t="s">
        <v>78</v>
      </c>
      <c r="L92" s="60">
        <v>9.89</v>
      </c>
    </row>
    <row r="93" spans="1:12" ht="15" x14ac:dyDescent="0.25">
      <c r="A93" s="23"/>
      <c r="B93" s="15"/>
      <c r="C93" s="11"/>
      <c r="D93" s="7" t="s">
        <v>29</v>
      </c>
      <c r="E93" s="42" t="s">
        <v>97</v>
      </c>
      <c r="F93" s="43">
        <v>200</v>
      </c>
      <c r="G93" s="43">
        <v>0.1</v>
      </c>
      <c r="H93" s="43">
        <v>0.02</v>
      </c>
      <c r="I93" s="43">
        <v>15.5</v>
      </c>
      <c r="J93" s="43">
        <v>62.78</v>
      </c>
      <c r="K93" s="44" t="s">
        <v>46</v>
      </c>
      <c r="L93" s="60">
        <v>2.81</v>
      </c>
    </row>
    <row r="94" spans="1:12" ht="15" x14ac:dyDescent="0.25">
      <c r="A94" s="23"/>
      <c r="B94" s="15"/>
      <c r="C94" s="11"/>
      <c r="D94" s="7" t="s">
        <v>31</v>
      </c>
      <c r="E94" s="42" t="s">
        <v>50</v>
      </c>
      <c r="F94" s="43">
        <v>40</v>
      </c>
      <c r="G94" s="43">
        <v>2.64</v>
      </c>
      <c r="H94" s="43">
        <v>0.48</v>
      </c>
      <c r="I94" s="43">
        <v>15.84</v>
      </c>
      <c r="J94" s="43">
        <v>78.239999999999995</v>
      </c>
      <c r="K94" s="44" t="s">
        <v>41</v>
      </c>
      <c r="L94" s="60">
        <v>2.34</v>
      </c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60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60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60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6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745</v>
      </c>
      <c r="G99" s="19">
        <f t="shared" ref="G99" si="47">SUM(G90:G98)</f>
        <v>24.04</v>
      </c>
      <c r="H99" s="19">
        <f t="shared" ref="H99" si="48">SUM(H90:H98)</f>
        <v>25.8</v>
      </c>
      <c r="I99" s="19">
        <f t="shared" ref="I99" si="49">SUM(I90:I98)</f>
        <v>102.80000000000001</v>
      </c>
      <c r="J99" s="19">
        <f t="shared" ref="J99" si="50">SUM(J90:J98)</f>
        <v>739.76</v>
      </c>
      <c r="K99" s="25"/>
      <c r="L99" s="61">
        <f>SUM(L90:L94)</f>
        <v>77.48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1245</v>
      </c>
      <c r="G100" s="32">
        <f t="shared" ref="G100" si="51">G89+G99</f>
        <v>43.26</v>
      </c>
      <c r="H100" s="32">
        <f t="shared" ref="H100" si="52">H89+H99</f>
        <v>45.14</v>
      </c>
      <c r="I100" s="32">
        <f t="shared" ref="I100" si="53">I89+I99</f>
        <v>183.20000000000002</v>
      </c>
      <c r="J100" s="32">
        <f t="shared" ref="J100" si="54">J89+J99</f>
        <v>1315.3</v>
      </c>
      <c r="K100" s="32"/>
      <c r="L100" s="62">
        <f t="shared" ref="L100" si="55">L89+L99</f>
        <v>147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127</v>
      </c>
      <c r="F101" s="40">
        <v>150</v>
      </c>
      <c r="G101" s="40">
        <v>12.1</v>
      </c>
      <c r="H101" s="40">
        <v>16.8</v>
      </c>
      <c r="I101" s="40">
        <v>25</v>
      </c>
      <c r="J101" s="40">
        <v>286.10000000000002</v>
      </c>
      <c r="K101" s="44" t="s">
        <v>128</v>
      </c>
      <c r="L101" s="60">
        <v>51.12</v>
      </c>
    </row>
    <row r="102" spans="1:12" ht="15" x14ac:dyDescent="0.25">
      <c r="A102" s="23"/>
      <c r="B102" s="15"/>
      <c r="C102" s="11"/>
      <c r="D102" s="7" t="s">
        <v>22</v>
      </c>
      <c r="E102" s="42" t="s">
        <v>54</v>
      </c>
      <c r="F102" s="43">
        <v>210</v>
      </c>
      <c r="G102" s="43">
        <v>0.13</v>
      </c>
      <c r="H102" s="43">
        <v>0.02</v>
      </c>
      <c r="I102" s="43">
        <v>15.2</v>
      </c>
      <c r="J102" s="43">
        <v>61.5</v>
      </c>
      <c r="K102" s="44" t="s">
        <v>55</v>
      </c>
      <c r="L102" s="60">
        <v>5.7</v>
      </c>
    </row>
    <row r="103" spans="1:12" ht="15" x14ac:dyDescent="0.25">
      <c r="A103" s="23"/>
      <c r="B103" s="15"/>
      <c r="C103" s="11"/>
      <c r="D103" s="7" t="s">
        <v>30</v>
      </c>
      <c r="E103" s="42" t="s">
        <v>124</v>
      </c>
      <c r="F103" s="43">
        <v>40</v>
      </c>
      <c r="G103" s="43">
        <v>3.54</v>
      </c>
      <c r="H103" s="43">
        <v>0.32</v>
      </c>
      <c r="I103" s="43">
        <v>19.68</v>
      </c>
      <c r="J103" s="43">
        <v>95.75</v>
      </c>
      <c r="K103" s="44" t="s">
        <v>41</v>
      </c>
      <c r="L103" s="60">
        <v>4.62</v>
      </c>
    </row>
    <row r="104" spans="1:12" ht="15" x14ac:dyDescent="0.25">
      <c r="A104" s="23"/>
      <c r="B104" s="15"/>
      <c r="C104" s="11"/>
      <c r="D104" s="7" t="s">
        <v>23</v>
      </c>
      <c r="E104" s="42" t="s">
        <v>112</v>
      </c>
      <c r="F104" s="43">
        <v>150</v>
      </c>
      <c r="G104" s="43">
        <v>3.4</v>
      </c>
      <c r="H104" s="43">
        <v>2</v>
      </c>
      <c r="I104" s="43">
        <v>18</v>
      </c>
      <c r="J104" s="43">
        <v>103.6</v>
      </c>
      <c r="K104" s="44" t="s">
        <v>61</v>
      </c>
      <c r="L104" s="60">
        <v>28.53</v>
      </c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60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60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6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6">SUM(G101:G107)</f>
        <v>19.169999999999998</v>
      </c>
      <c r="H108" s="19">
        <f t="shared" si="56"/>
        <v>19.14</v>
      </c>
      <c r="I108" s="19">
        <f t="shared" si="56"/>
        <v>77.88</v>
      </c>
      <c r="J108" s="19">
        <f t="shared" si="56"/>
        <v>546.95000000000005</v>
      </c>
      <c r="K108" s="19"/>
      <c r="L108" s="61">
        <f>L101+L102+L103+L104+L105</f>
        <v>89.97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26</v>
      </c>
      <c r="E109" s="42" t="s">
        <v>113</v>
      </c>
      <c r="F109" s="43">
        <v>250</v>
      </c>
      <c r="G109" s="43">
        <v>5.5</v>
      </c>
      <c r="H109" s="43">
        <v>4.7</v>
      </c>
      <c r="I109" s="43">
        <v>24.5</v>
      </c>
      <c r="J109" s="43">
        <v>170.3</v>
      </c>
      <c r="K109" s="44" t="s">
        <v>116</v>
      </c>
      <c r="L109" s="60">
        <v>7.59</v>
      </c>
    </row>
    <row r="110" spans="1:12" ht="15" x14ac:dyDescent="0.25">
      <c r="A110" s="23"/>
      <c r="B110" s="15"/>
      <c r="C110" s="11"/>
      <c r="D110" s="7" t="s">
        <v>27</v>
      </c>
      <c r="E110" s="42" t="s">
        <v>114</v>
      </c>
      <c r="F110" s="43">
        <v>100</v>
      </c>
      <c r="G110" s="43">
        <v>8.84</v>
      </c>
      <c r="H110" s="43">
        <v>11.95</v>
      </c>
      <c r="I110" s="43">
        <v>15.45</v>
      </c>
      <c r="J110" s="43">
        <v>204.71</v>
      </c>
      <c r="K110" s="44" t="s">
        <v>98</v>
      </c>
      <c r="L110" s="60">
        <v>38.21</v>
      </c>
    </row>
    <row r="111" spans="1:12" ht="15" x14ac:dyDescent="0.25">
      <c r="A111" s="23"/>
      <c r="B111" s="15"/>
      <c r="C111" s="11"/>
      <c r="D111" s="7" t="s">
        <v>28</v>
      </c>
      <c r="E111" s="42" t="s">
        <v>85</v>
      </c>
      <c r="F111" s="43">
        <v>150</v>
      </c>
      <c r="G111" s="43">
        <v>6.3</v>
      </c>
      <c r="H111" s="43">
        <v>7.5</v>
      </c>
      <c r="I111" s="43">
        <v>28.5</v>
      </c>
      <c r="J111" s="43">
        <v>218.7</v>
      </c>
      <c r="K111" s="44" t="s">
        <v>99</v>
      </c>
      <c r="L111" s="60">
        <v>12.98</v>
      </c>
    </row>
    <row r="112" spans="1:12" ht="15" x14ac:dyDescent="0.25">
      <c r="A112" s="23"/>
      <c r="B112" s="15"/>
      <c r="C112" s="11"/>
      <c r="D112" s="7" t="s">
        <v>29</v>
      </c>
      <c r="E112" s="42" t="s">
        <v>115</v>
      </c>
      <c r="F112" s="43">
        <v>200</v>
      </c>
      <c r="G112" s="43">
        <v>0.21</v>
      </c>
      <c r="H112" s="43">
        <v>0.21</v>
      </c>
      <c r="I112" s="43">
        <v>25.9</v>
      </c>
      <c r="J112" s="43">
        <v>114</v>
      </c>
      <c r="K112" s="44" t="s">
        <v>80</v>
      </c>
      <c r="L112" s="60">
        <v>9.25</v>
      </c>
    </row>
    <row r="113" spans="1:12" ht="15" x14ac:dyDescent="0.25">
      <c r="A113" s="23"/>
      <c r="B113" s="15"/>
      <c r="C113" s="11"/>
      <c r="D113" s="7" t="s">
        <v>31</v>
      </c>
      <c r="E113" s="42" t="s">
        <v>125</v>
      </c>
      <c r="F113" s="43">
        <v>40</v>
      </c>
      <c r="G113" s="43">
        <v>2.64</v>
      </c>
      <c r="H113" s="43">
        <v>0.48</v>
      </c>
      <c r="I113" s="43">
        <v>15.84</v>
      </c>
      <c r="J113" s="43">
        <v>78.239999999999995</v>
      </c>
      <c r="K113" s="44" t="s">
        <v>41</v>
      </c>
      <c r="L113" s="60">
        <v>2.34</v>
      </c>
    </row>
    <row r="114" spans="1:12" ht="15" x14ac:dyDescent="0.2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60"/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60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60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6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740</v>
      </c>
      <c r="G118" s="19">
        <f t="shared" ref="G118:J118" si="57">SUM(G109:G117)</f>
        <v>23.490000000000002</v>
      </c>
      <c r="H118" s="19">
        <f t="shared" si="57"/>
        <v>24.84</v>
      </c>
      <c r="I118" s="19">
        <f t="shared" si="57"/>
        <v>110.19</v>
      </c>
      <c r="J118" s="19">
        <f t="shared" si="57"/>
        <v>785.95</v>
      </c>
      <c r="K118" s="25"/>
      <c r="L118" s="61">
        <f>SUM(L109:L113)</f>
        <v>70.37</v>
      </c>
    </row>
    <row r="119" spans="1:12" ht="15.75" thickBot="1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1290</v>
      </c>
      <c r="G119" s="32">
        <f t="shared" ref="G119" si="58">G108+G118</f>
        <v>42.66</v>
      </c>
      <c r="H119" s="32">
        <f t="shared" ref="H119" si="59">H108+H118</f>
        <v>43.980000000000004</v>
      </c>
      <c r="I119" s="32">
        <f t="shared" ref="I119" si="60">I108+I118</f>
        <v>188.07</v>
      </c>
      <c r="J119" s="32">
        <f t="shared" ref="J119" si="61">J108+J118</f>
        <v>1332.9</v>
      </c>
      <c r="K119" s="32"/>
      <c r="L119" s="62">
        <f t="shared" ref="L119" si="62">L108+L118</f>
        <v>160.34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107</v>
      </c>
      <c r="F120" s="43">
        <v>150</v>
      </c>
      <c r="G120" s="43">
        <v>8.1199999999999992</v>
      </c>
      <c r="H120" s="43">
        <v>12.3</v>
      </c>
      <c r="I120" s="43">
        <v>24</v>
      </c>
      <c r="J120" s="43">
        <v>246.18</v>
      </c>
      <c r="K120" s="44" t="s">
        <v>108</v>
      </c>
      <c r="L120" s="59">
        <v>32.25</v>
      </c>
    </row>
    <row r="121" spans="1:12" ht="15.75" thickBot="1" x14ac:dyDescent="0.3">
      <c r="A121" s="14"/>
      <c r="B121" s="15"/>
      <c r="C121" s="11"/>
      <c r="D121" s="7" t="s">
        <v>22</v>
      </c>
      <c r="E121" s="42" t="s">
        <v>82</v>
      </c>
      <c r="F121" s="43">
        <v>200</v>
      </c>
      <c r="G121" s="43">
        <v>3.9</v>
      </c>
      <c r="H121" s="43">
        <v>2.5</v>
      </c>
      <c r="I121" s="43">
        <v>16.600000000000001</v>
      </c>
      <c r="J121" s="43">
        <v>108.5</v>
      </c>
      <c r="K121" s="44" t="s">
        <v>89</v>
      </c>
      <c r="L121" s="60">
        <v>21.49</v>
      </c>
    </row>
    <row r="122" spans="1:12" ht="15.75" thickBot="1" x14ac:dyDescent="0.3">
      <c r="A122" s="14"/>
      <c r="B122" s="15"/>
      <c r="C122" s="11"/>
      <c r="D122" s="5" t="s">
        <v>30</v>
      </c>
      <c r="E122" s="42" t="s">
        <v>124</v>
      </c>
      <c r="F122" s="40">
        <v>20</v>
      </c>
      <c r="G122" s="43">
        <v>1.77</v>
      </c>
      <c r="H122" s="43">
        <v>0.16</v>
      </c>
      <c r="I122" s="43">
        <v>9.84</v>
      </c>
      <c r="J122" s="43">
        <v>47.88</v>
      </c>
      <c r="K122" s="44" t="s">
        <v>41</v>
      </c>
      <c r="L122" s="60">
        <v>2.31</v>
      </c>
    </row>
    <row r="123" spans="1:12" ht="15" x14ac:dyDescent="0.25">
      <c r="A123" s="14"/>
      <c r="B123" s="15"/>
      <c r="C123" s="11"/>
      <c r="D123" s="7" t="s">
        <v>23</v>
      </c>
      <c r="E123" s="42" t="s">
        <v>109</v>
      </c>
      <c r="F123" s="40">
        <v>140</v>
      </c>
      <c r="G123" s="43">
        <v>3.4</v>
      </c>
      <c r="H123" s="43">
        <v>2</v>
      </c>
      <c r="I123" s="43">
        <v>18</v>
      </c>
      <c r="J123" s="43">
        <v>103.6</v>
      </c>
      <c r="K123" s="44" t="s">
        <v>61</v>
      </c>
      <c r="L123" s="60">
        <v>28.53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60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60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60"/>
    </row>
    <row r="127" spans="1:12" ht="15.75" thickBot="1" x14ac:dyDescent="0.3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3">SUM(G120:G126)</f>
        <v>17.189999999999998</v>
      </c>
      <c r="H127" s="19">
        <f t="shared" si="63"/>
        <v>16.96</v>
      </c>
      <c r="I127" s="19">
        <f t="shared" si="63"/>
        <v>68.44</v>
      </c>
      <c r="J127" s="19">
        <f t="shared" si="63"/>
        <v>506.15999999999997</v>
      </c>
      <c r="K127" s="25"/>
      <c r="L127" s="61">
        <f>SUM(L120:L123)</f>
        <v>84.58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26</v>
      </c>
      <c r="E128" s="39" t="s">
        <v>110</v>
      </c>
      <c r="F128" s="43">
        <v>255</v>
      </c>
      <c r="G128" s="43">
        <v>5.5</v>
      </c>
      <c r="H128" s="43">
        <v>5.8</v>
      </c>
      <c r="I128" s="43">
        <v>20.85</v>
      </c>
      <c r="J128" s="43">
        <v>157.6</v>
      </c>
      <c r="K128" s="53" t="s">
        <v>79</v>
      </c>
      <c r="L128" s="60">
        <v>25.55</v>
      </c>
    </row>
    <row r="129" spans="1:12" ht="15.75" thickBot="1" x14ac:dyDescent="0.3">
      <c r="A129" s="14"/>
      <c r="B129" s="15"/>
      <c r="C129" s="11"/>
      <c r="D129" s="7" t="s">
        <v>27</v>
      </c>
      <c r="E129" s="42" t="s">
        <v>63</v>
      </c>
      <c r="F129" s="43">
        <v>200</v>
      </c>
      <c r="G129" s="43">
        <v>17.45</v>
      </c>
      <c r="H129" s="43">
        <v>18.8</v>
      </c>
      <c r="I129" s="43">
        <v>43</v>
      </c>
      <c r="J129" s="43">
        <v>415</v>
      </c>
      <c r="K129" s="53" t="s">
        <v>66</v>
      </c>
      <c r="L129" s="60">
        <v>44.13</v>
      </c>
    </row>
    <row r="130" spans="1:12" ht="15.75" thickBot="1" x14ac:dyDescent="0.3">
      <c r="A130" s="14"/>
      <c r="B130" s="15"/>
      <c r="C130" s="11"/>
      <c r="D130" s="7" t="s">
        <v>29</v>
      </c>
      <c r="E130" s="42" t="s">
        <v>91</v>
      </c>
      <c r="F130" s="40">
        <v>200</v>
      </c>
      <c r="G130" s="43">
        <v>0.1</v>
      </c>
      <c r="H130" s="43">
        <v>0.02</v>
      </c>
      <c r="I130" s="43">
        <v>22.35</v>
      </c>
      <c r="J130" s="43">
        <v>89.98</v>
      </c>
      <c r="K130" s="53" t="s">
        <v>111</v>
      </c>
      <c r="L130" s="60">
        <v>2.81</v>
      </c>
    </row>
    <row r="131" spans="1:12" ht="15" x14ac:dyDescent="0.25">
      <c r="A131" s="14"/>
      <c r="B131" s="15"/>
      <c r="C131" s="11"/>
      <c r="D131" s="7" t="s">
        <v>31</v>
      </c>
      <c r="E131" s="42" t="s">
        <v>125</v>
      </c>
      <c r="F131" s="40">
        <v>45</v>
      </c>
      <c r="G131" s="43">
        <v>2.75</v>
      </c>
      <c r="H131" s="43">
        <v>0.55000000000000004</v>
      </c>
      <c r="I131" s="43">
        <v>17.850000000000001</v>
      </c>
      <c r="J131" s="43">
        <v>87.35</v>
      </c>
      <c r="K131" s="44" t="s">
        <v>41</v>
      </c>
      <c r="L131" s="60">
        <v>2.63</v>
      </c>
    </row>
    <row r="132" spans="1:12" ht="15" x14ac:dyDescent="0.2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60"/>
    </row>
    <row r="133" spans="1:12" ht="15" x14ac:dyDescent="0.2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60"/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60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60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6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700</v>
      </c>
      <c r="G137" s="19">
        <f t="shared" ref="G137:J137" si="64">SUM(G128:G136)</f>
        <v>25.8</v>
      </c>
      <c r="H137" s="19">
        <f t="shared" si="64"/>
        <v>25.17</v>
      </c>
      <c r="I137" s="19">
        <f t="shared" si="64"/>
        <v>104.05000000000001</v>
      </c>
      <c r="J137" s="19">
        <f t="shared" si="64"/>
        <v>749.93000000000006</v>
      </c>
      <c r="K137" s="25"/>
      <c r="L137" s="61">
        <f>SUM(L128:L131)</f>
        <v>75.12</v>
      </c>
    </row>
    <row r="138" spans="1:12" ht="15.75" thickBot="1" x14ac:dyDescent="0.2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1210</v>
      </c>
      <c r="G138" s="32">
        <f t="shared" ref="G138" si="65">G127+G137</f>
        <v>42.989999999999995</v>
      </c>
      <c r="H138" s="32">
        <f t="shared" ref="H138" si="66">H127+H137</f>
        <v>42.13</v>
      </c>
      <c r="I138" s="32">
        <f t="shared" ref="I138" si="67">I127+I137</f>
        <v>172.49</v>
      </c>
      <c r="J138" s="32">
        <f t="shared" ref="J138" si="68">J127+J137</f>
        <v>1256.0900000000001</v>
      </c>
      <c r="K138" s="32"/>
      <c r="L138" s="62">
        <f t="shared" ref="L138" si="69">L127+L137</f>
        <v>159.69999999999999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84</v>
      </c>
      <c r="F139" s="43">
        <v>260</v>
      </c>
      <c r="G139" s="43">
        <v>12.9</v>
      </c>
      <c r="H139" s="43">
        <v>16.43</v>
      </c>
      <c r="I139" s="43">
        <v>38.200000000000003</v>
      </c>
      <c r="J139" s="43">
        <v>389.87</v>
      </c>
      <c r="K139" s="43" t="s">
        <v>98</v>
      </c>
      <c r="L139" s="59">
        <v>71.02</v>
      </c>
    </row>
    <row r="140" spans="1:12" ht="15" x14ac:dyDescent="0.25">
      <c r="A140" s="23"/>
      <c r="B140" s="15"/>
      <c r="C140" s="11"/>
      <c r="D140" s="7" t="s">
        <v>22</v>
      </c>
      <c r="E140" s="42" t="s">
        <v>70</v>
      </c>
      <c r="F140" s="43">
        <v>200</v>
      </c>
      <c r="G140" s="43">
        <v>1.5</v>
      </c>
      <c r="H140" s="43">
        <v>1.05</v>
      </c>
      <c r="I140" s="43">
        <v>16.3</v>
      </c>
      <c r="J140" s="43">
        <v>88.65</v>
      </c>
      <c r="K140" s="43" t="s">
        <v>100</v>
      </c>
      <c r="L140" s="60">
        <v>13.08</v>
      </c>
    </row>
    <row r="141" spans="1:12" ht="15" x14ac:dyDescent="0.25">
      <c r="A141" s="23"/>
      <c r="B141" s="15"/>
      <c r="C141" s="11"/>
      <c r="D141" s="7" t="s">
        <v>30</v>
      </c>
      <c r="E141" s="42" t="s">
        <v>124</v>
      </c>
      <c r="F141" s="43">
        <v>20</v>
      </c>
      <c r="G141" s="43">
        <v>1.77</v>
      </c>
      <c r="H141" s="43">
        <v>0.16</v>
      </c>
      <c r="I141" s="43">
        <v>9.84</v>
      </c>
      <c r="J141" s="43">
        <v>47.88</v>
      </c>
      <c r="K141" s="43" t="s">
        <v>41</v>
      </c>
      <c r="L141" s="60">
        <v>2.31</v>
      </c>
    </row>
    <row r="142" spans="1:12" ht="15.75" customHeight="1" x14ac:dyDescent="0.25">
      <c r="A142" s="23"/>
      <c r="B142" s="15"/>
      <c r="C142" s="11"/>
      <c r="D142" s="7" t="s">
        <v>31</v>
      </c>
      <c r="E142" s="42" t="s">
        <v>125</v>
      </c>
      <c r="F142" s="43">
        <v>20</v>
      </c>
      <c r="G142" s="43">
        <v>1.32</v>
      </c>
      <c r="H142" s="43">
        <v>0.24</v>
      </c>
      <c r="I142" s="43">
        <v>7.92</v>
      </c>
      <c r="J142" s="43">
        <v>39.119999999999997</v>
      </c>
      <c r="K142" s="43" t="s">
        <v>41</v>
      </c>
      <c r="L142" s="60">
        <v>1.17</v>
      </c>
    </row>
    <row r="143" spans="1:12" ht="15" x14ac:dyDescent="0.25">
      <c r="A143" s="23"/>
      <c r="B143" s="15"/>
      <c r="C143" s="11"/>
      <c r="D143" s="7"/>
      <c r="E143" s="52"/>
      <c r="F143" s="43"/>
      <c r="G143" s="43"/>
      <c r="H143" s="43"/>
      <c r="I143" s="43"/>
      <c r="J143" s="43"/>
      <c r="K143" s="43"/>
      <c r="L143" s="60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60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6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17.490000000000002</v>
      </c>
      <c r="H146" s="19">
        <f t="shared" si="70"/>
        <v>17.88</v>
      </c>
      <c r="I146" s="19">
        <f t="shared" si="70"/>
        <v>72.260000000000005</v>
      </c>
      <c r="J146" s="19">
        <f t="shared" si="70"/>
        <v>565.52</v>
      </c>
      <c r="K146" s="25"/>
      <c r="L146" s="61">
        <f>SUM(L139:L142)</f>
        <v>87.58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26</v>
      </c>
      <c r="E147" s="42" t="s">
        <v>56</v>
      </c>
      <c r="F147" s="43">
        <v>255</v>
      </c>
      <c r="G147" s="43">
        <v>4.9000000000000004</v>
      </c>
      <c r="H147" s="43">
        <v>4.93</v>
      </c>
      <c r="I147" s="43">
        <v>17.2</v>
      </c>
      <c r="J147" s="43">
        <v>151.6</v>
      </c>
      <c r="K147" s="43" t="s">
        <v>57</v>
      </c>
      <c r="L147" s="60">
        <v>20</v>
      </c>
    </row>
    <row r="148" spans="1:12" ht="15" x14ac:dyDescent="0.25">
      <c r="A148" s="23"/>
      <c r="B148" s="15"/>
      <c r="C148" s="11"/>
      <c r="D148" s="7" t="s">
        <v>27</v>
      </c>
      <c r="E148" s="42" t="s">
        <v>132</v>
      </c>
      <c r="F148" s="43">
        <v>90</v>
      </c>
      <c r="G148" s="43">
        <v>10.34</v>
      </c>
      <c r="H148" s="43">
        <v>11.55</v>
      </c>
      <c r="I148" s="43">
        <v>15.1</v>
      </c>
      <c r="J148" s="43">
        <v>200.31</v>
      </c>
      <c r="K148" s="43" t="s">
        <v>118</v>
      </c>
      <c r="L148" s="60">
        <v>33.729999999999997</v>
      </c>
    </row>
    <row r="149" spans="1:12" ht="15" x14ac:dyDescent="0.25">
      <c r="A149" s="23"/>
      <c r="B149" s="15"/>
      <c r="C149" s="11"/>
      <c r="D149" s="7" t="s">
        <v>28</v>
      </c>
      <c r="E149" s="42" t="s">
        <v>117</v>
      </c>
      <c r="F149" s="43">
        <v>150</v>
      </c>
      <c r="G149" s="43">
        <v>3.31</v>
      </c>
      <c r="H149" s="43">
        <v>5.5</v>
      </c>
      <c r="I149" s="43">
        <v>22.2</v>
      </c>
      <c r="J149" s="43">
        <v>195.54</v>
      </c>
      <c r="K149" s="43" t="s">
        <v>119</v>
      </c>
      <c r="L149" s="60">
        <v>26.47</v>
      </c>
    </row>
    <row r="150" spans="1:12" ht="15" x14ac:dyDescent="0.25">
      <c r="A150" s="23"/>
      <c r="B150" s="15"/>
      <c r="C150" s="11"/>
      <c r="D150" s="7" t="s">
        <v>29</v>
      </c>
      <c r="E150" s="42" t="s">
        <v>59</v>
      </c>
      <c r="F150" s="43">
        <v>200</v>
      </c>
      <c r="G150" s="43">
        <v>1.5</v>
      </c>
      <c r="H150" s="43">
        <v>1.7</v>
      </c>
      <c r="I150" s="43">
        <v>18.399999999999999</v>
      </c>
      <c r="J150" s="43">
        <v>110.9</v>
      </c>
      <c r="K150" s="43" t="s">
        <v>101</v>
      </c>
      <c r="L150" s="60">
        <v>4.8099999999999996</v>
      </c>
    </row>
    <row r="151" spans="1:12" ht="15" x14ac:dyDescent="0.25">
      <c r="A151" s="23"/>
      <c r="B151" s="15"/>
      <c r="C151" s="11"/>
      <c r="D151" s="54" t="s">
        <v>30</v>
      </c>
      <c r="E151" s="42" t="s">
        <v>124</v>
      </c>
      <c r="F151" s="43">
        <v>20</v>
      </c>
      <c r="G151" s="43">
        <v>1.77</v>
      </c>
      <c r="H151" s="43">
        <v>0.16</v>
      </c>
      <c r="I151" s="43">
        <v>9.84</v>
      </c>
      <c r="J151" s="43">
        <v>47.88</v>
      </c>
      <c r="K151" s="43" t="s">
        <v>41</v>
      </c>
      <c r="L151" s="60">
        <v>2.31</v>
      </c>
    </row>
    <row r="152" spans="1:12" ht="15" x14ac:dyDescent="0.25">
      <c r="A152" s="23"/>
      <c r="B152" s="15"/>
      <c r="C152" s="11"/>
      <c r="D152" s="7" t="s">
        <v>31</v>
      </c>
      <c r="E152" s="42" t="s">
        <v>125</v>
      </c>
      <c r="F152" s="43">
        <v>40</v>
      </c>
      <c r="G152" s="43">
        <v>2.64</v>
      </c>
      <c r="H152" s="43">
        <v>0.48</v>
      </c>
      <c r="I152" s="43">
        <v>15.84</v>
      </c>
      <c r="J152" s="43">
        <v>78.239999999999995</v>
      </c>
      <c r="K152" s="43" t="s">
        <v>41</v>
      </c>
      <c r="L152" s="60">
        <v>2.34</v>
      </c>
    </row>
    <row r="153" spans="1:12" ht="15" x14ac:dyDescent="0.25">
      <c r="A153" s="23"/>
      <c r="B153" s="15"/>
      <c r="C153" s="11"/>
      <c r="D153" s="7"/>
      <c r="E153" s="52"/>
      <c r="F153" s="43"/>
      <c r="G153" s="43"/>
      <c r="H153" s="43"/>
      <c r="I153" s="43"/>
      <c r="J153" s="43"/>
      <c r="K153" s="43"/>
      <c r="L153" s="60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60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6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755</v>
      </c>
      <c r="G156" s="19">
        <f t="shared" ref="G156:J156" si="71">SUM(G147:G155)</f>
        <v>24.46</v>
      </c>
      <c r="H156" s="19">
        <f t="shared" si="71"/>
        <v>24.32</v>
      </c>
      <c r="I156" s="19">
        <f t="shared" si="71"/>
        <v>98.580000000000013</v>
      </c>
      <c r="J156" s="19">
        <f t="shared" si="71"/>
        <v>784.46999999999991</v>
      </c>
      <c r="K156" s="25"/>
      <c r="L156" s="61">
        <f>SUM(L147:L152)</f>
        <v>89.66</v>
      </c>
    </row>
    <row r="157" spans="1:12" ht="15.75" thickBot="1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1255</v>
      </c>
      <c r="G157" s="32">
        <f t="shared" ref="G157" si="72">G146+G156</f>
        <v>41.95</v>
      </c>
      <c r="H157" s="32">
        <f t="shared" ref="H157" si="73">H146+H156</f>
        <v>42.2</v>
      </c>
      <c r="I157" s="32">
        <f t="shared" ref="I157" si="74">I146+I156</f>
        <v>170.84000000000003</v>
      </c>
      <c r="J157" s="32">
        <f t="shared" ref="J157" si="75">J146+J156</f>
        <v>1349.9899999999998</v>
      </c>
      <c r="K157" s="32"/>
      <c r="L157" s="62">
        <f t="shared" ref="L157" si="76">L146+L156</f>
        <v>177.24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133</v>
      </c>
      <c r="F158" s="40">
        <v>100</v>
      </c>
      <c r="G158" s="40">
        <v>8.84</v>
      </c>
      <c r="H158" s="40">
        <v>11.95</v>
      </c>
      <c r="I158" s="40">
        <v>15.45</v>
      </c>
      <c r="J158" s="40">
        <v>204.71</v>
      </c>
      <c r="K158" s="53" t="s">
        <v>98</v>
      </c>
      <c r="L158" s="60">
        <v>38.21</v>
      </c>
    </row>
    <row r="159" spans="1:12" ht="15" x14ac:dyDescent="0.25">
      <c r="A159" s="23"/>
      <c r="B159" s="15"/>
      <c r="C159" s="11"/>
      <c r="D159" s="5" t="s">
        <v>21</v>
      </c>
      <c r="E159" s="42" t="s">
        <v>85</v>
      </c>
      <c r="F159" s="43">
        <v>180</v>
      </c>
      <c r="G159" s="43">
        <v>7.56</v>
      </c>
      <c r="H159" s="43">
        <v>9.36</v>
      </c>
      <c r="I159" s="43">
        <v>37.6</v>
      </c>
      <c r="J159" s="43">
        <v>258.39999999999998</v>
      </c>
      <c r="K159" s="53" t="s">
        <v>99</v>
      </c>
      <c r="L159" s="60">
        <v>15.62</v>
      </c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0.1</v>
      </c>
      <c r="H160" s="43">
        <v>0.02</v>
      </c>
      <c r="I160" s="43">
        <v>15.5</v>
      </c>
      <c r="J160" s="43">
        <v>62.78</v>
      </c>
      <c r="K160" s="53" t="s">
        <v>81</v>
      </c>
      <c r="L160" s="60">
        <v>2.81</v>
      </c>
    </row>
    <row r="161" spans="1:12" ht="15" x14ac:dyDescent="0.25">
      <c r="A161" s="23"/>
      <c r="B161" s="15"/>
      <c r="C161" s="11"/>
      <c r="D161" s="7" t="s">
        <v>31</v>
      </c>
      <c r="E161" s="42" t="s">
        <v>50</v>
      </c>
      <c r="F161" s="43">
        <v>20</v>
      </c>
      <c r="G161" s="43">
        <v>1.32</v>
      </c>
      <c r="H161" s="43">
        <v>0.24</v>
      </c>
      <c r="I161" s="43">
        <v>7.92</v>
      </c>
      <c r="J161" s="43">
        <v>39.119999999999997</v>
      </c>
      <c r="K161" s="53" t="s">
        <v>41</v>
      </c>
      <c r="L161" s="60">
        <v>1.17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53"/>
      <c r="L162" s="60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60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6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7">SUM(G158:G164)</f>
        <v>17.82</v>
      </c>
      <c r="H165" s="19">
        <f t="shared" si="77"/>
        <v>21.569999999999997</v>
      </c>
      <c r="I165" s="19">
        <f t="shared" si="77"/>
        <v>76.47</v>
      </c>
      <c r="J165" s="19">
        <f t="shared" si="77"/>
        <v>565.01</v>
      </c>
      <c r="K165" s="25"/>
      <c r="L165" s="61">
        <f>L158+L159+L160+L161+L162</f>
        <v>57.81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54" t="s">
        <v>25</v>
      </c>
      <c r="E166" s="42" t="s">
        <v>141</v>
      </c>
      <c r="F166" s="43">
        <v>60</v>
      </c>
      <c r="G166" s="43">
        <v>0.48</v>
      </c>
      <c r="H166" s="43">
        <v>0</v>
      </c>
      <c r="I166" s="43">
        <v>1.68</v>
      </c>
      <c r="J166" s="43">
        <v>8.64</v>
      </c>
      <c r="K166" s="53" t="s">
        <v>140</v>
      </c>
      <c r="L166" s="60">
        <v>24.66</v>
      </c>
    </row>
    <row r="167" spans="1:12" ht="15" x14ac:dyDescent="0.25">
      <c r="A167" s="23"/>
      <c r="B167" s="15"/>
      <c r="C167" s="11"/>
      <c r="D167" s="7" t="s">
        <v>26</v>
      </c>
      <c r="E167" s="42" t="s">
        <v>62</v>
      </c>
      <c r="F167" s="43">
        <v>250</v>
      </c>
      <c r="G167" s="43">
        <v>5.3</v>
      </c>
      <c r="H167" s="43">
        <v>5.26</v>
      </c>
      <c r="I167" s="43">
        <v>19.899999999999999</v>
      </c>
      <c r="J167" s="43">
        <v>148.13999999999999</v>
      </c>
      <c r="K167" s="53" t="s">
        <v>65</v>
      </c>
      <c r="L167" s="60">
        <v>16.53</v>
      </c>
    </row>
    <row r="168" spans="1:12" ht="15" x14ac:dyDescent="0.25">
      <c r="A168" s="23"/>
      <c r="B168" s="15"/>
      <c r="C168" s="11"/>
      <c r="D168" s="7" t="s">
        <v>27</v>
      </c>
      <c r="E168" s="42" t="s">
        <v>102</v>
      </c>
      <c r="F168" s="43">
        <v>150</v>
      </c>
      <c r="G168" s="43">
        <v>13.4</v>
      </c>
      <c r="H168" s="43">
        <v>17.899999999999999</v>
      </c>
      <c r="I168" s="43">
        <v>30.8</v>
      </c>
      <c r="J168" s="43">
        <v>337.9</v>
      </c>
      <c r="K168" s="53" t="s">
        <v>92</v>
      </c>
      <c r="L168" s="60">
        <v>29.61</v>
      </c>
    </row>
    <row r="169" spans="1:12" ht="15" x14ac:dyDescent="0.25">
      <c r="A169" s="23"/>
      <c r="B169" s="15"/>
      <c r="C169" s="11"/>
      <c r="D169" s="7" t="s">
        <v>29</v>
      </c>
      <c r="E169" s="42" t="s">
        <v>64</v>
      </c>
      <c r="F169" s="43">
        <v>200</v>
      </c>
      <c r="G169" s="43">
        <v>0.21</v>
      </c>
      <c r="H169" s="43">
        <v>0.21</v>
      </c>
      <c r="I169" s="43">
        <v>27.9</v>
      </c>
      <c r="J169" s="43">
        <v>114</v>
      </c>
      <c r="K169" s="53" t="s">
        <v>80</v>
      </c>
      <c r="L169" s="60">
        <v>9.25</v>
      </c>
    </row>
    <row r="170" spans="1:12" ht="15" x14ac:dyDescent="0.25">
      <c r="A170" s="23"/>
      <c r="B170" s="15"/>
      <c r="C170" s="11"/>
      <c r="D170" s="7" t="s">
        <v>30</v>
      </c>
      <c r="E170" s="42" t="s">
        <v>124</v>
      </c>
      <c r="F170" s="43">
        <v>40</v>
      </c>
      <c r="G170" s="43">
        <v>3.54</v>
      </c>
      <c r="H170" s="43">
        <v>0.32</v>
      </c>
      <c r="I170" s="43">
        <v>19.68</v>
      </c>
      <c r="J170" s="43">
        <v>95.75</v>
      </c>
      <c r="K170" s="44" t="s">
        <v>41</v>
      </c>
      <c r="L170" s="60">
        <v>4.62</v>
      </c>
    </row>
    <row r="171" spans="1:12" ht="15" x14ac:dyDescent="0.25">
      <c r="A171" s="23"/>
      <c r="B171" s="15"/>
      <c r="C171" s="11"/>
      <c r="D171" s="7" t="s">
        <v>31</v>
      </c>
      <c r="E171" s="42" t="s">
        <v>125</v>
      </c>
      <c r="F171" s="43">
        <v>20</v>
      </c>
      <c r="G171" s="43">
        <v>1.32</v>
      </c>
      <c r="H171" s="43">
        <v>0.24</v>
      </c>
      <c r="I171" s="43">
        <v>7.92</v>
      </c>
      <c r="J171" s="43">
        <v>39.119999999999997</v>
      </c>
      <c r="K171" s="44" t="s">
        <v>41</v>
      </c>
      <c r="L171" s="60">
        <v>1.17</v>
      </c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60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60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6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720</v>
      </c>
      <c r="G175" s="19">
        <f t="shared" ref="G175:J175" si="78">SUM(G166:G174)</f>
        <v>24.25</v>
      </c>
      <c r="H175" s="19">
        <f t="shared" si="78"/>
        <v>23.929999999999996</v>
      </c>
      <c r="I175" s="19">
        <f t="shared" si="78"/>
        <v>107.88000000000001</v>
      </c>
      <c r="J175" s="19">
        <f t="shared" si="78"/>
        <v>743.55</v>
      </c>
      <c r="K175" s="25"/>
      <c r="L175" s="61">
        <f>SUM(L166:L172)</f>
        <v>85.84</v>
      </c>
    </row>
    <row r="176" spans="1:12" ht="15.75" thickBot="1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1220</v>
      </c>
      <c r="G176" s="32">
        <f t="shared" ref="G176" si="79">G165+G175</f>
        <v>42.07</v>
      </c>
      <c r="H176" s="32">
        <f t="shared" ref="H176" si="80">H165+H175</f>
        <v>45.499999999999993</v>
      </c>
      <c r="I176" s="32">
        <f t="shared" ref="I176" si="81">I165+I175</f>
        <v>184.35000000000002</v>
      </c>
      <c r="J176" s="32">
        <f t="shared" ref="J176" si="82">J165+J175</f>
        <v>1308.56</v>
      </c>
      <c r="K176" s="32"/>
      <c r="L176" s="62">
        <f t="shared" ref="L176" si="83">L165+L175</f>
        <v>143.65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/>
      <c r="E177" s="39" t="s">
        <v>68</v>
      </c>
      <c r="F177" s="40">
        <v>30</v>
      </c>
      <c r="G177" s="40">
        <v>4.0999999999999996</v>
      </c>
      <c r="H177" s="40">
        <v>5.17</v>
      </c>
      <c r="I177" s="40">
        <v>0</v>
      </c>
      <c r="J177" s="40">
        <v>62.9</v>
      </c>
      <c r="K177" s="41" t="s">
        <v>72</v>
      </c>
      <c r="L177" s="59">
        <v>31.23</v>
      </c>
    </row>
    <row r="178" spans="1:12" ht="15" x14ac:dyDescent="0.25">
      <c r="A178" s="23"/>
      <c r="B178" s="15"/>
      <c r="C178" s="11"/>
      <c r="D178" s="5" t="s">
        <v>21</v>
      </c>
      <c r="E178" s="42" t="s">
        <v>86</v>
      </c>
      <c r="F178" s="43">
        <v>250</v>
      </c>
      <c r="G178" s="43">
        <v>9.92</v>
      </c>
      <c r="H178" s="43">
        <v>12.6</v>
      </c>
      <c r="I178" s="43">
        <v>43.8</v>
      </c>
      <c r="J178" s="43">
        <v>328.28</v>
      </c>
      <c r="K178" s="44" t="s">
        <v>104</v>
      </c>
      <c r="L178" s="60">
        <v>40.56</v>
      </c>
    </row>
    <row r="179" spans="1:12" ht="15" x14ac:dyDescent="0.25">
      <c r="A179" s="23"/>
      <c r="B179" s="15"/>
      <c r="C179" s="11"/>
      <c r="D179" s="7" t="s">
        <v>22</v>
      </c>
      <c r="E179" s="42" t="s">
        <v>38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60.46</v>
      </c>
      <c r="K179" s="44" t="s">
        <v>42</v>
      </c>
      <c r="L179" s="60">
        <v>3.14</v>
      </c>
    </row>
    <row r="180" spans="1:12" ht="15" x14ac:dyDescent="0.25">
      <c r="A180" s="23"/>
      <c r="B180" s="15"/>
      <c r="C180" s="11"/>
      <c r="D180" s="54" t="s">
        <v>103</v>
      </c>
      <c r="E180" s="42" t="s">
        <v>124</v>
      </c>
      <c r="F180" s="43">
        <v>40</v>
      </c>
      <c r="G180" s="43">
        <v>3.54</v>
      </c>
      <c r="H180" s="43">
        <v>0.32</v>
      </c>
      <c r="I180" s="43">
        <v>19.68</v>
      </c>
      <c r="J180" s="43">
        <v>95.75</v>
      </c>
      <c r="K180" s="44" t="s">
        <v>41</v>
      </c>
      <c r="L180" s="60">
        <v>4.62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60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60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6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 t="shared" ref="G184:J184" si="84">SUM(G177:G183)</f>
        <v>17.63</v>
      </c>
      <c r="H184" s="19">
        <f t="shared" si="84"/>
        <v>18.11</v>
      </c>
      <c r="I184" s="19">
        <f t="shared" si="84"/>
        <v>78.47999999999999</v>
      </c>
      <c r="J184" s="19">
        <f t="shared" si="84"/>
        <v>547.38999999999987</v>
      </c>
      <c r="K184" s="25"/>
      <c r="L184" s="61">
        <f>SUM(L177:L180)</f>
        <v>79.550000000000011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26</v>
      </c>
      <c r="E185" s="42" t="s">
        <v>87</v>
      </c>
      <c r="F185" s="43">
        <v>255</v>
      </c>
      <c r="G185" s="43">
        <v>2.41</v>
      </c>
      <c r="H185" s="43">
        <v>3.92</v>
      </c>
      <c r="I185" s="43">
        <v>25.91</v>
      </c>
      <c r="J185" s="43">
        <v>148.56</v>
      </c>
      <c r="K185" s="44" t="s">
        <v>120</v>
      </c>
      <c r="L185" s="60">
        <v>12.05</v>
      </c>
    </row>
    <row r="186" spans="1:12" ht="15" x14ac:dyDescent="0.25">
      <c r="A186" s="23"/>
      <c r="B186" s="15"/>
      <c r="C186" s="11"/>
      <c r="D186" s="7" t="s">
        <v>27</v>
      </c>
      <c r="E186" s="55" t="s">
        <v>134</v>
      </c>
      <c r="F186" s="43">
        <v>100</v>
      </c>
      <c r="G186" s="43">
        <v>13.28</v>
      </c>
      <c r="H186" s="43">
        <v>15.62</v>
      </c>
      <c r="I186" s="43">
        <v>18.059999999999999</v>
      </c>
      <c r="J186" s="43">
        <v>265.94</v>
      </c>
      <c r="K186" s="44" t="s">
        <v>58</v>
      </c>
      <c r="L186" s="60">
        <v>31.74</v>
      </c>
    </row>
    <row r="187" spans="1:12" ht="15" x14ac:dyDescent="0.25">
      <c r="A187" s="23"/>
      <c r="B187" s="15"/>
      <c r="C187" s="11"/>
      <c r="D187" s="7" t="s">
        <v>28</v>
      </c>
      <c r="E187" s="42" t="s">
        <v>83</v>
      </c>
      <c r="F187" s="43">
        <v>170</v>
      </c>
      <c r="G187" s="43">
        <v>6.9</v>
      </c>
      <c r="H187" s="43">
        <v>7</v>
      </c>
      <c r="I187" s="43">
        <v>33.200000000000003</v>
      </c>
      <c r="J187" s="43">
        <v>223.4</v>
      </c>
      <c r="K187" s="44" t="s">
        <v>90</v>
      </c>
      <c r="L187" s="60">
        <v>15.58</v>
      </c>
    </row>
    <row r="188" spans="1:12" ht="15" x14ac:dyDescent="0.25">
      <c r="A188" s="23"/>
      <c r="B188" s="15"/>
      <c r="C188" s="11"/>
      <c r="D188" s="7" t="s">
        <v>29</v>
      </c>
      <c r="E188" s="42" t="s">
        <v>97</v>
      </c>
      <c r="F188" s="43">
        <v>200</v>
      </c>
      <c r="G188" s="43">
        <v>0.1</v>
      </c>
      <c r="H188" s="43">
        <v>0.02</v>
      </c>
      <c r="I188" s="43">
        <v>15.5</v>
      </c>
      <c r="J188" s="43">
        <v>62.78</v>
      </c>
      <c r="K188" s="44" t="s">
        <v>92</v>
      </c>
      <c r="L188" s="60">
        <v>2.81</v>
      </c>
    </row>
    <row r="189" spans="1:12" ht="15" x14ac:dyDescent="0.25">
      <c r="A189" s="23"/>
      <c r="B189" s="15"/>
      <c r="C189" s="11"/>
      <c r="D189" s="7" t="s">
        <v>31</v>
      </c>
      <c r="E189" s="42" t="s">
        <v>125</v>
      </c>
      <c r="F189" s="43">
        <v>40</v>
      </c>
      <c r="G189" s="43">
        <v>2.64</v>
      </c>
      <c r="H189" s="43">
        <v>0.48</v>
      </c>
      <c r="I189" s="43">
        <v>15.84</v>
      </c>
      <c r="J189" s="43">
        <v>78.239999999999995</v>
      </c>
      <c r="K189" s="44" t="s">
        <v>41</v>
      </c>
      <c r="L189" s="60">
        <v>2.34</v>
      </c>
    </row>
    <row r="190" spans="1:12" ht="15" x14ac:dyDescent="0.25">
      <c r="A190" s="23"/>
      <c r="B190" s="15"/>
      <c r="C190" s="11"/>
      <c r="D190" s="54"/>
      <c r="E190" s="42"/>
      <c r="F190" s="43"/>
      <c r="G190" s="43"/>
      <c r="H190" s="43"/>
      <c r="I190" s="43"/>
      <c r="J190" s="43"/>
      <c r="K190" s="44"/>
      <c r="L190" s="60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60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60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6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765</v>
      </c>
      <c r="G194" s="19">
        <f t="shared" ref="G194:J194" si="85">SUM(G185:G193)</f>
        <v>25.330000000000002</v>
      </c>
      <c r="H194" s="19">
        <f t="shared" si="85"/>
        <v>27.04</v>
      </c>
      <c r="I194" s="19">
        <f t="shared" si="85"/>
        <v>108.51</v>
      </c>
      <c r="J194" s="19">
        <f t="shared" si="85"/>
        <v>778.92</v>
      </c>
      <c r="K194" s="25"/>
      <c r="L194" s="61">
        <f t="shared" ref="L194" si="86">SUM(L185:L193)</f>
        <v>64.52</v>
      </c>
    </row>
    <row r="195" spans="1:12" ht="15.75" thickBot="1" x14ac:dyDescent="0.2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1285</v>
      </c>
      <c r="G195" s="32">
        <f t="shared" ref="G195" si="87">G184+G194</f>
        <v>42.96</v>
      </c>
      <c r="H195" s="32">
        <f t="shared" ref="H195" si="88">H184+H194</f>
        <v>45.15</v>
      </c>
      <c r="I195" s="32">
        <f t="shared" ref="I195" si="89">I184+I194</f>
        <v>186.99</v>
      </c>
      <c r="J195" s="32">
        <f t="shared" ref="J195" si="90">J184+J194</f>
        <v>1326.31</v>
      </c>
      <c r="K195" s="32"/>
      <c r="L195" s="62">
        <f t="shared" ref="L195" si="91">L184+L194</f>
        <v>144.07</v>
      </c>
    </row>
    <row r="196" spans="1:12" ht="13.5" thickBot="1" x14ac:dyDescent="0.25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1249.0999999999999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43.060999999999993</v>
      </c>
      <c r="H196" s="34">
        <f t="shared" si="92"/>
        <v>44.094000000000001</v>
      </c>
      <c r="I196" s="56">
        <f t="shared" si="92"/>
        <v>179.751</v>
      </c>
      <c r="J196" s="34">
        <f t="shared" si="92"/>
        <v>1301.7939999999999</v>
      </c>
      <c r="K196" s="34"/>
      <c r="L196" s="63">
        <f t="shared" ref="L196" si="93">(L24+L43+L62+L81+L100+L119+L138+L157+L176+L195)/(IF(L24=0,0,1)+IF(L43=0,0,1)+IF(L62=0,0,1)+IF(L81=0,0,1)+IF(L100=0,0,1)+IF(L119=0,0,1)+IF(L138=0,0,1)+IF(L157=0,0,1)+IF(L176=0,0,1)+IF(L195=0,0,1))</f>
        <v>154.01100000000002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26 шк</cp:lastModifiedBy>
  <cp:lastPrinted>2024-12-03T12:25:05Z</cp:lastPrinted>
  <dcterms:created xsi:type="dcterms:W3CDTF">2022-05-16T14:23:56Z</dcterms:created>
  <dcterms:modified xsi:type="dcterms:W3CDTF">2025-02-27T08:17:55Z</dcterms:modified>
</cp:coreProperties>
</file>